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СТАНДАРТЫ РАСКРЫТИЯ ИНФОРМАЦИИ\НЭСК\pdf_2018\"/>
    </mc:Choice>
  </mc:AlternateContent>
  <xr:revisionPtr revIDLastSave="0" documentId="8_{7F0B5646-D9F1-4FD6-B22F-F5E1ACC47107}" xr6:coauthVersionLast="33" xr6:coauthVersionMax="33" xr10:uidLastSave="{00000000-0000-0000-0000-000000000000}"/>
  <bookViews>
    <workbookView xWindow="-120" yWindow="-120" windowWidth="29040" windowHeight="15840" tabRatio="917" firstSheet="2" activeTab="3" xr2:uid="{00000000-000D-0000-FFFF-FFFF00000000}"/>
  </bookViews>
  <sheets>
    <sheet name="РЭК" sheetId="6" state="hidden" r:id="rId1"/>
    <sheet name="Анализ отклонений" sheetId="7" state="hidden" r:id="rId2"/>
    <sheet name="Лист1" sheetId="56" r:id="rId3"/>
    <sheet name="Лист2-9" sheetId="57" r:id="rId4"/>
    <sheet name="Лист10-12" sheetId="58" r:id="rId5"/>
    <sheet name="Сборы_Проверка_РЭК" sheetId="41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op1" localSheetId="1">#REF!</definedName>
    <definedName name="__op1" localSheetId="5">#REF!</definedName>
    <definedName name="__op1">#REF!</definedName>
    <definedName name="__opp1" localSheetId="1">#REF!</definedName>
    <definedName name="__opp1" localSheetId="5">#REF!</definedName>
    <definedName name="__opp1">#REF!</definedName>
    <definedName name="__opp2" localSheetId="1">#REF!</definedName>
    <definedName name="__opp2" localSheetId="5">#REF!</definedName>
    <definedName name="__opp2">#REF!</definedName>
    <definedName name="__opp3" localSheetId="1">#REF!</definedName>
    <definedName name="__opp3" localSheetId="5">#REF!</definedName>
    <definedName name="__opp3">#REF!</definedName>
    <definedName name="__opp4" localSheetId="1">#REF!</definedName>
    <definedName name="__opp4" localSheetId="5">#REF!</definedName>
    <definedName name="__opp4">#REF!</definedName>
    <definedName name="__opp5" localSheetId="1">#REF!</definedName>
    <definedName name="__opp5" localSheetId="5">#REF!</definedName>
    <definedName name="__opp5">#REF!</definedName>
    <definedName name="__opp6" localSheetId="1">#REF!</definedName>
    <definedName name="__opp6" localSheetId="5">#REF!</definedName>
    <definedName name="__opp6">#REF!</definedName>
    <definedName name="__opp7" localSheetId="1">#REF!</definedName>
    <definedName name="__opp7" localSheetId="5">#REF!</definedName>
    <definedName name="__opp7">#REF!</definedName>
    <definedName name="__vp1" localSheetId="1">'[1]Пол отпуск'!#REF!</definedName>
    <definedName name="__vp1" localSheetId="5">'[1]Пол отпуск'!#REF!</definedName>
    <definedName name="__vp1">'[1]Пол отпуск'!#REF!</definedName>
    <definedName name="__vpp1" localSheetId="1">#REF!</definedName>
    <definedName name="__vpp1" localSheetId="5">#REF!</definedName>
    <definedName name="__vpp1">#REF!</definedName>
    <definedName name="__vpp2" localSheetId="1">#REF!</definedName>
    <definedName name="__vpp2" localSheetId="5">#REF!</definedName>
    <definedName name="__vpp2">#REF!</definedName>
    <definedName name="__vpp3" localSheetId="1">#REF!</definedName>
    <definedName name="__vpp3" localSheetId="5">#REF!</definedName>
    <definedName name="__vpp3">#REF!</definedName>
    <definedName name="__vpp4" localSheetId="1">#REF!</definedName>
    <definedName name="__vpp4" localSheetId="5">#REF!</definedName>
    <definedName name="__vpp4">#REF!</definedName>
    <definedName name="__vpp5" localSheetId="1">#REF!</definedName>
    <definedName name="__vpp5" localSheetId="5">#REF!</definedName>
    <definedName name="__vpp5">#REF!</definedName>
    <definedName name="__vpp6" localSheetId="1">#REF!</definedName>
    <definedName name="__vpp6" localSheetId="5">#REF!</definedName>
    <definedName name="__vpp6">#REF!</definedName>
    <definedName name="__vpp7" localSheetId="1">#REF!</definedName>
    <definedName name="__vpp7" localSheetId="5">#REF!</definedName>
    <definedName name="__vpp7">#REF!</definedName>
    <definedName name="_10_1pg">[2]FORM3.2018!$N$8</definedName>
    <definedName name="_10_2pg">[2]FORM3.2018!$O$8</definedName>
    <definedName name="_150_1pg">[2]FORM3.2018!$N$5</definedName>
    <definedName name="_150_2pg">[2]FORM3.2018!$O$5</definedName>
    <definedName name="_150_670_1pg">[2]FORM3.2018!$N$6</definedName>
    <definedName name="_150_670_2pg">[2]FORM3.2018!$O$6</definedName>
    <definedName name="_46EE_2016_nas_1pg">'[2]46EE_2016_nas'!$B$2:$B$7</definedName>
    <definedName name="_46EE_2016_nas_2pg">'[2]46EE_2016_nas'!$B$8:$B$13</definedName>
    <definedName name="_670_10_1pg">[2]FORM3.2018!$N$7</definedName>
    <definedName name="_670_10_2pg">[2]FORM3.2018!$O$7</definedName>
    <definedName name="_IDОтчета">178174</definedName>
    <definedName name="_IDШаблона">178176</definedName>
    <definedName name="_op1" localSheetId="1">#REF!</definedName>
    <definedName name="_op1" localSheetId="5">#REF!</definedName>
    <definedName name="_op1">#REF!</definedName>
    <definedName name="_opp1" localSheetId="1">#REF!</definedName>
    <definedName name="_opp1" localSheetId="5">#REF!</definedName>
    <definedName name="_opp1">#REF!</definedName>
    <definedName name="_opp2" localSheetId="1">#REF!</definedName>
    <definedName name="_opp2" localSheetId="5">#REF!</definedName>
    <definedName name="_opp2">#REF!</definedName>
    <definedName name="_opp3" localSheetId="1">#REF!</definedName>
    <definedName name="_opp3" localSheetId="5">#REF!</definedName>
    <definedName name="_opp3">#REF!</definedName>
    <definedName name="_opp4" localSheetId="1">#REF!</definedName>
    <definedName name="_opp4" localSheetId="5">#REF!</definedName>
    <definedName name="_opp4">#REF!</definedName>
    <definedName name="_opp5" localSheetId="1">#REF!</definedName>
    <definedName name="_opp5" localSheetId="5">#REF!</definedName>
    <definedName name="_opp5">#REF!</definedName>
    <definedName name="_opp6" localSheetId="1">#REF!</definedName>
    <definedName name="_opp6" localSheetId="5">#REF!</definedName>
    <definedName name="_opp6">#REF!</definedName>
    <definedName name="_opp7" localSheetId="1">#REF!</definedName>
    <definedName name="_opp7" localSheetId="5">#REF!</definedName>
    <definedName name="_opp7">#REF!</definedName>
    <definedName name="_prd2">[3]Титульный!$E$28</definedName>
    <definedName name="_vp1" localSheetId="1">'[1]Пол отпуск'!#REF!</definedName>
    <definedName name="_vp1" localSheetId="5">'[1]Пол отпуск'!#REF!</definedName>
    <definedName name="_vp1">'[1]Пол отпуск'!#REF!</definedName>
    <definedName name="_vpp1" localSheetId="1">#REF!</definedName>
    <definedName name="_vpp1" localSheetId="5">#REF!</definedName>
    <definedName name="_vpp1">#REF!</definedName>
    <definedName name="_vpp2" localSheetId="1">#REF!</definedName>
    <definedName name="_vpp2" localSheetId="5">#REF!</definedName>
    <definedName name="_vpp2">#REF!</definedName>
    <definedName name="_vpp3" localSheetId="1">#REF!</definedName>
    <definedName name="_vpp3" localSheetId="5">#REF!</definedName>
    <definedName name="_vpp3">#REF!</definedName>
    <definedName name="_vpp4" localSheetId="1">#REF!</definedName>
    <definedName name="_vpp4" localSheetId="5">#REF!</definedName>
    <definedName name="_vpp4">#REF!</definedName>
    <definedName name="_vpp5" localSheetId="1">#REF!</definedName>
    <definedName name="_vpp5" localSheetId="5">#REF!</definedName>
    <definedName name="_vpp5">#REF!</definedName>
    <definedName name="_vpp6" localSheetId="1">#REF!</definedName>
    <definedName name="_vpp6" localSheetId="5">#REF!</definedName>
    <definedName name="_vpp6">#REF!</definedName>
    <definedName name="_vpp7" localSheetId="1">#REF!</definedName>
    <definedName name="_vpp7" localSheetId="5">#REF!</definedName>
    <definedName name="_vpp7">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ddList_24_01_2" localSheetId="1">#REF!</definedName>
    <definedName name="addList_24_01_2" localSheetId="5">#REF!</definedName>
    <definedName name="addList_24_01_2">#REF!</definedName>
    <definedName name="addList_24_02_2" localSheetId="1">#REF!</definedName>
    <definedName name="addList_24_02_2" localSheetId="5">#REF!</definedName>
    <definedName name="addList_24_02_2">#REF!</definedName>
    <definedName name="addList_24_03_2" localSheetId="1">#REF!</definedName>
    <definedName name="addList_24_03_2" localSheetId="5">#REF!</definedName>
    <definedName name="addList_24_03_2">#REF!</definedName>
    <definedName name="addList_24_04_2" localSheetId="1">#REF!</definedName>
    <definedName name="addList_24_04_2" localSheetId="5">#REF!</definedName>
    <definedName name="addList_24_04_2">#REF!</definedName>
    <definedName name="addList_24_05_2" localSheetId="1">#REF!</definedName>
    <definedName name="addList_24_05_2" localSheetId="5">#REF!</definedName>
    <definedName name="addList_24_05_2">#REF!</definedName>
    <definedName name="addList_24_06_2" localSheetId="1">#REF!</definedName>
    <definedName name="addList_24_06_2" localSheetId="5">#REF!</definedName>
    <definedName name="addList_24_06_2">#REF!</definedName>
    <definedName name="addList_25_2" localSheetId="1">#REF!</definedName>
    <definedName name="addList_25_2" localSheetId="5">#REF!</definedName>
    <definedName name="addList_25_2">#REF!</definedName>
    <definedName name="addList_28_2" localSheetId="1">#REF!</definedName>
    <definedName name="addList_28_2" localSheetId="5">#REF!</definedName>
    <definedName name="addList_28_2">#REF!</definedName>
    <definedName name="anscount" hidden="1">1</definedName>
    <definedName name="check_bc_5" localSheetId="1">#REF!</definedName>
    <definedName name="check_bc_5" localSheetId="5">#REF!</definedName>
    <definedName name="check_bc_5">#REF!</definedName>
    <definedName name="check_bc_6" localSheetId="1">#REF!</definedName>
    <definedName name="check_bc_6" localSheetId="5">#REF!</definedName>
    <definedName name="check_bc_6">#REF!</definedName>
    <definedName name="chkGetUpdatesValue" localSheetId="1">#REF!</definedName>
    <definedName name="chkGetUpdatesValue" localSheetId="5">#REF!</definedName>
    <definedName name="chkGetUpdatesValue">#REF!</definedName>
    <definedName name="chkNoUpdatesValue" localSheetId="1">#REF!</definedName>
    <definedName name="chkNoUpdatesValue" localSheetId="5">#REF!</definedName>
    <definedName name="chkNoUpdatesValue">#REF!</definedName>
    <definedName name="CHOK">#N/A</definedName>
    <definedName name="code" localSheetId="1">#REF!</definedName>
    <definedName name="code" localSheetId="5">#REF!</definedName>
    <definedName name="code">#REF!</definedName>
    <definedName name="CompOt">#N/A</definedName>
    <definedName name="CompRas">#N/A</definedName>
    <definedName name="DaNet" localSheetId="1">[4]TEHSHEET!$K$2:$K$3</definedName>
    <definedName name="DaNet">[4]TEHSHEET!$K$2:$K$3</definedName>
    <definedName name="DOCS_DELETE_HL_COLUMN_MARKER" localSheetId="1">'[3]Библиотека документов'!#REF!</definedName>
    <definedName name="DOCS_DELETE_HL_COLUMN_MARKER" localSheetId="5">'[3]Библиотека документов'!#REF!</definedName>
    <definedName name="DOCS_DELETE_HL_COLUMN_MARKER">'[3]Библиотека документов'!#REF!</definedName>
    <definedName name="FirstLine" localSheetId="1">#REF!</definedName>
    <definedName name="FirstLine" localSheetId="5">#REF!</definedName>
    <definedName name="FirstLine">#REF!</definedName>
    <definedName name="flag_link" localSheetId="1">[3]Титульный!#REF!</definedName>
    <definedName name="flag_link" localSheetId="5">[3]Титульный!#REF!</definedName>
    <definedName name="flag_link">[3]Титульный!#REF!</definedName>
    <definedName name="form3_kvt_1pg">[2]FORM3.2018!$N$10</definedName>
    <definedName name="form3_kvt_2pg">[2]FORM3.2018!$O$10</definedName>
    <definedName name="Hidden_m_col_14" localSheetId="1">#REF!</definedName>
    <definedName name="Hidden_m_col_14" localSheetId="5">#REF!</definedName>
    <definedName name="Hidden_m_col_14">#REF!</definedName>
    <definedName name="Hide_range_27_0" localSheetId="1">#REF!</definedName>
    <definedName name="Hide_range_27_0" localSheetId="5">#REF!</definedName>
    <definedName name="Hide_range_27_0">#REF!</definedName>
    <definedName name="Hide_range_27_1" localSheetId="1">#REF!</definedName>
    <definedName name="Hide_range_27_1" localSheetId="5">#REF!</definedName>
    <definedName name="Hide_range_27_1">#REF!</definedName>
    <definedName name="Hide_range_27_2" localSheetId="1">#REF!</definedName>
    <definedName name="Hide_range_27_2" localSheetId="5">#REF!</definedName>
    <definedName name="Hide_range_27_2">#REF!</definedName>
    <definedName name="Hide_range_27_3" localSheetId="1">#REF!</definedName>
    <definedName name="Hide_range_27_3" localSheetId="5">#REF!</definedName>
    <definedName name="Hide_range_27_3">#REF!</definedName>
    <definedName name="Hide_range_27_4" localSheetId="1">#REF!</definedName>
    <definedName name="Hide_range_27_4" localSheetId="5">#REF!</definedName>
    <definedName name="Hide_range_27_4">#REF!</definedName>
    <definedName name="Hide_range_27_5" localSheetId="1">#REF!</definedName>
    <definedName name="Hide_range_27_5" localSheetId="5">#REF!</definedName>
    <definedName name="Hide_range_27_5">#REF!</definedName>
    <definedName name="Hide_range_27_6" localSheetId="1">#REF!</definedName>
    <definedName name="Hide_range_27_6" localSheetId="5">#REF!</definedName>
    <definedName name="Hide_range_27_6">#REF!</definedName>
    <definedName name="Hide_range_27_7" localSheetId="1">#REF!</definedName>
    <definedName name="Hide_range_27_7" localSheetId="5">#REF!</definedName>
    <definedName name="Hide_range_27_7">#REF!</definedName>
    <definedName name="Hide_range_27_8" localSheetId="1">#REF!</definedName>
    <definedName name="Hide_range_27_8" localSheetId="5">#REF!</definedName>
    <definedName name="Hide_range_27_8">#REF!</definedName>
    <definedName name="Hide_range_List27" localSheetId="1">#REF!</definedName>
    <definedName name="Hide_range_List27" localSheetId="5">#REF!</definedName>
    <definedName name="Hide_range_List27">#REF!</definedName>
    <definedName name="Instr_1" localSheetId="1">#REF!</definedName>
    <definedName name="Instr_1" localSheetId="5">#REF!</definedName>
    <definedName name="Instr_1">#REF!</definedName>
    <definedName name="Instr_2" localSheetId="1">#REF!</definedName>
    <definedName name="Instr_2" localSheetId="5">#REF!</definedName>
    <definedName name="Instr_2">#REF!</definedName>
    <definedName name="Instr_3" localSheetId="1">#REF!</definedName>
    <definedName name="Instr_3" localSheetId="5">#REF!</definedName>
    <definedName name="Instr_3">#REF!</definedName>
    <definedName name="Instr_4" localSheetId="1">#REF!</definedName>
    <definedName name="Instr_4" localSheetId="5">#REF!</definedName>
    <definedName name="Instr_4">#REF!</definedName>
    <definedName name="Instr_5" localSheetId="1">#REF!</definedName>
    <definedName name="Instr_5" localSheetId="5">#REF!</definedName>
    <definedName name="Instr_5">#REF!</definedName>
    <definedName name="Instr_6" localSheetId="1">#REF!</definedName>
    <definedName name="Instr_6" localSheetId="5">#REF!</definedName>
    <definedName name="Instr_6">#REF!</definedName>
    <definedName name="Instr_7" localSheetId="1">#REF!</definedName>
    <definedName name="Instr_7" localSheetId="5">#REF!</definedName>
    <definedName name="Instr_7">#REF!</definedName>
    <definedName name="Instr_8" localSheetId="1">#REF!</definedName>
    <definedName name="Instr_8" localSheetId="5">#REF!</definedName>
    <definedName name="Instr_8">#REF!</definedName>
    <definedName name="LastUpdateDate_MO" localSheetId="1">[3]Титульный!#REF!</definedName>
    <definedName name="LastUpdateDate_MO" localSheetId="5">[3]Титульный!#REF!</definedName>
    <definedName name="LastUpdateDate_MO">[3]Титульный!#REF!</definedName>
    <definedName name="list_fin">[2]TEHSHEET!$K$2:$K$6</definedName>
    <definedName name="list_manth">[2]TEHSHEET!$I$2:$I$13</definedName>
    <definedName name="list_opt_roz">[2]TEHSHEET!$M$2:$M$3</definedName>
    <definedName name="list_year">[2]TEHSHEET!$G$5:$G$8</definedName>
    <definedName name="lock_2013_1" localSheetId="1">#REF!</definedName>
    <definedName name="lock_2013_1" localSheetId="5">#REF!</definedName>
    <definedName name="lock_2013_1">#REF!</definedName>
    <definedName name="lock_2013_10" localSheetId="1">#REF!</definedName>
    <definedName name="lock_2013_10" localSheetId="5">#REF!</definedName>
    <definedName name="lock_2013_10">#REF!</definedName>
    <definedName name="lock_2013_11" localSheetId="1">#REF!</definedName>
    <definedName name="lock_2013_11" localSheetId="5">#REF!</definedName>
    <definedName name="lock_2013_11">#REF!</definedName>
    <definedName name="lock_2013_12" localSheetId="1">#REF!</definedName>
    <definedName name="lock_2013_12" localSheetId="5">#REF!</definedName>
    <definedName name="lock_2013_12">#REF!</definedName>
    <definedName name="lock_2013_13" localSheetId="1">#REF!</definedName>
    <definedName name="lock_2013_13" localSheetId="5">#REF!</definedName>
    <definedName name="lock_2013_13">#REF!</definedName>
    <definedName name="lock_2013_14" localSheetId="1">#REF!</definedName>
    <definedName name="lock_2013_14" localSheetId="5">#REF!</definedName>
    <definedName name="lock_2013_14">#REF!</definedName>
    <definedName name="lock_2013_15" localSheetId="1">#REF!</definedName>
    <definedName name="lock_2013_15" localSheetId="5">#REF!</definedName>
    <definedName name="lock_2013_15">#REF!</definedName>
    <definedName name="lock_2013_16" localSheetId="1">#REF!</definedName>
    <definedName name="lock_2013_16" localSheetId="5">#REF!</definedName>
    <definedName name="lock_2013_16">#REF!</definedName>
    <definedName name="lock_2013_17" localSheetId="1">#REF!</definedName>
    <definedName name="lock_2013_17" localSheetId="5">#REF!</definedName>
    <definedName name="lock_2013_17">#REF!</definedName>
    <definedName name="lock_2013_18" localSheetId="1">#REF!</definedName>
    <definedName name="lock_2013_18" localSheetId="5">#REF!</definedName>
    <definedName name="lock_2013_18">#REF!</definedName>
    <definedName name="lock_2013_2" localSheetId="1">#REF!</definedName>
    <definedName name="lock_2013_2" localSheetId="5">#REF!</definedName>
    <definedName name="lock_2013_2">#REF!</definedName>
    <definedName name="lock_2013_3" localSheetId="1">#REF!</definedName>
    <definedName name="lock_2013_3" localSheetId="5">#REF!</definedName>
    <definedName name="lock_2013_3">#REF!</definedName>
    <definedName name="lock_2013_4" localSheetId="1">#REF!</definedName>
    <definedName name="lock_2013_4" localSheetId="5">#REF!</definedName>
    <definedName name="lock_2013_4">#REF!</definedName>
    <definedName name="lock_2013_5" localSheetId="1">#REF!</definedName>
    <definedName name="lock_2013_5" localSheetId="5">#REF!</definedName>
    <definedName name="lock_2013_5">#REF!</definedName>
    <definedName name="lock_2013_6" localSheetId="1">#REF!</definedName>
    <definedName name="lock_2013_6" localSheetId="5">#REF!</definedName>
    <definedName name="lock_2013_6">#REF!</definedName>
    <definedName name="lock_2013_7" localSheetId="1">#REF!</definedName>
    <definedName name="lock_2013_7" localSheetId="5">#REF!</definedName>
    <definedName name="lock_2013_7">#REF!</definedName>
    <definedName name="lock_2013_8" localSheetId="1">#REF!</definedName>
    <definedName name="lock_2013_8" localSheetId="5">#REF!</definedName>
    <definedName name="lock_2013_8">#REF!</definedName>
    <definedName name="lock_2013_9" localSheetId="1">#REF!</definedName>
    <definedName name="lock_2013_9" localSheetId="5">#REF!</definedName>
    <definedName name="lock_2013_9">#REF!</definedName>
    <definedName name="lock_6">'[2]3.15'!$G$15</definedName>
    <definedName name="locl_2013">'[2]Свод НВВ'!$AJ$12:$AM$12,'[2]Свод НВВ'!$AJ$15:$AO$15,'[2]Свод НВВ'!$AN$19,'[2]Свод НВВ'!$AN$25,'[2]Свод НВВ'!$AI$43:$AN$47,'[2]Свод НВВ'!$AI$52:$AN$59,'[2]Свод НВВ'!$AI$25,'[2]Свод НВВ'!$AI$19,'[2]Свод НВВ'!$AI$65:$AN$66,'[2]Свод НВВ'!$AI$70:$AN$72,'[2]Свод НВВ'!$AI$79:$AN$80,'[2]Свод НВВ'!$AI$86:$AN$92,'[2]Свод НВВ'!$AI$110:$AN$119,'[2]Свод НВВ'!$AI$128:$AN$136</definedName>
    <definedName name="locl_2013_1" localSheetId="1">#REF!</definedName>
    <definedName name="locl_2013_1" localSheetId="5">#REF!</definedName>
    <definedName name="locl_2013_1">#REF!</definedName>
    <definedName name="logic">[2]TEHSHEET!$F$2:$F$3</definedName>
    <definedName name="MAIN_DOCS_ADD_HL" localSheetId="1">'[3]Библиотека документов'!#REF!</definedName>
    <definedName name="MAIN_DOCS_ADD_HL" localSheetId="5">'[3]Библиотека документов'!#REF!</definedName>
    <definedName name="MAIN_DOCS_ADD_HL">'[3]Библиотека документов'!#REF!</definedName>
    <definedName name="MO_LIST_51">[5]REESTR_MO!$B$409</definedName>
    <definedName name="month_col">[2]TEHSHEET!$N$2:$O$13</definedName>
    <definedName name="month_col1">[2]TEHSHEET!$O$2:$P$13</definedName>
    <definedName name="month_list" localSheetId="1">[4]TEHSHEET!$F$1:$F$13</definedName>
    <definedName name="month_list">[4]TEHSHEET!$F$1:$F$13</definedName>
    <definedName name="month_sbit_nadb_setup">[2]Титульный!$E$28</definedName>
    <definedName name="MR_LIST" localSheetId="1">[4]REESTR_MO!$D$2:$D$27</definedName>
    <definedName name="MR_LIST">[4]REESTR_MO!$D$2:$D$27</definedName>
    <definedName name="nds" localSheetId="1">[6]Заголовок!$G$30</definedName>
    <definedName name="nds">[6]Заголовок!$G$30</definedName>
    <definedName name="opt_roz">[2]Титульный!$E$27</definedName>
    <definedName name="optroz" localSheetId="1">[3]Титульный!#REF!</definedName>
    <definedName name="optroz" localSheetId="5">[3]Титульный!#REF!</definedName>
    <definedName name="optroz">[3]Титульный!#REF!</definedName>
    <definedName name="org">[7]Титульный!$G$18</definedName>
    <definedName name="OTHER_DOCS_ADD_HL" localSheetId="1">'[3]Библиотека документов'!#REF!</definedName>
    <definedName name="OTHER_DOCS_ADD_HL" localSheetId="5">'[3]Библиотека документов'!#REF!</definedName>
    <definedName name="OTHER_DOCS_ADD_HL">'[3]Библиотека документов'!#REF!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5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Ins_ListComs_1" localSheetId="1">[3]Комментарии!#REF!</definedName>
    <definedName name="pIns_ListComs_1" localSheetId="5">[3]Комментарии!#REF!</definedName>
    <definedName name="pIns_ListComs_1">[3]Комментарии!#REF!</definedName>
    <definedName name="prd">[2]Титульный!$E$13</definedName>
    <definedName name="prd1_lock_14" localSheetId="1">#REF!</definedName>
    <definedName name="prd1_lock_14" localSheetId="5">#REF!</definedName>
    <definedName name="prd1_lock_14">#REF!</definedName>
    <definedName name="prd1_lock_15" localSheetId="1">#REF!</definedName>
    <definedName name="prd1_lock_15" localSheetId="5">#REF!</definedName>
    <definedName name="prd1_lock_15">#REF!</definedName>
    <definedName name="prd1_lock_16" localSheetId="1">#REF!</definedName>
    <definedName name="prd1_lock_16" localSheetId="5">#REF!</definedName>
    <definedName name="prd1_lock_16">#REF!</definedName>
    <definedName name="prd1_lock_17" localSheetId="1">#REF!</definedName>
    <definedName name="prd1_lock_17" localSheetId="5">#REF!</definedName>
    <definedName name="prd1_lock_17">#REF!</definedName>
    <definedName name="prd1_lock_18" localSheetId="1">#REF!</definedName>
    <definedName name="prd1_lock_18" localSheetId="5">#REF!</definedName>
    <definedName name="prd1_lock_18">#REF!</definedName>
    <definedName name="prd1_lock_19" localSheetId="1">#REF!</definedName>
    <definedName name="prd1_lock_19" localSheetId="5">#REF!</definedName>
    <definedName name="prd1_lock_19">#REF!</definedName>
    <definedName name="prd1_lock_20" localSheetId="1">#REF!</definedName>
    <definedName name="prd1_lock_20" localSheetId="5">#REF!</definedName>
    <definedName name="prd1_lock_20">#REF!</definedName>
    <definedName name="prd1_lock_26" localSheetId="1">#REF!</definedName>
    <definedName name="prd1_lock_26" localSheetId="5">#REF!</definedName>
    <definedName name="prd1_lock_26">#REF!</definedName>
    <definedName name="prd1_lock_29" localSheetId="1">#REF!</definedName>
    <definedName name="prd1_lock_29" localSheetId="5">#REF!</definedName>
    <definedName name="prd1_lock_29">#REF!</definedName>
    <definedName name="prd1_merge_1" localSheetId="1">#REF!</definedName>
    <definedName name="prd1_merge_1" localSheetId="5">#REF!</definedName>
    <definedName name="prd1_merge_1">#REF!</definedName>
    <definedName name="prd1_merge_2" localSheetId="1">#REF!</definedName>
    <definedName name="prd1_merge_2" localSheetId="5">#REF!</definedName>
    <definedName name="prd1_merge_2">#REF!</definedName>
    <definedName name="prd1_merge_3" localSheetId="1">#REF!</definedName>
    <definedName name="prd1_merge_3" localSheetId="5">#REF!</definedName>
    <definedName name="prd1_merge_3">#REF!</definedName>
    <definedName name="prd1_merge_4" localSheetId="1">#REF!</definedName>
    <definedName name="prd1_merge_4" localSheetId="5">#REF!</definedName>
    <definedName name="prd1_merge_4">#REF!</definedName>
    <definedName name="prd1_merge_5" localSheetId="1">#REF!</definedName>
    <definedName name="prd1_merge_5" localSheetId="5">#REF!</definedName>
    <definedName name="prd1_merge_5">#REF!</definedName>
    <definedName name="prd1_merge_6" localSheetId="1">#REF!</definedName>
    <definedName name="prd1_merge_6" localSheetId="5">#REF!</definedName>
    <definedName name="prd1_merge_6">#REF!</definedName>
    <definedName name="prd1_merge_7" localSheetId="1">#REF!</definedName>
    <definedName name="prd1_merge_7" localSheetId="5">#REF!</definedName>
    <definedName name="prd1_merge_7">#REF!</definedName>
    <definedName name="prd1_merge_8" localSheetId="1">#REF!</definedName>
    <definedName name="prd1_merge_8" localSheetId="5">#REF!</definedName>
    <definedName name="prd1_merge_8">#REF!</definedName>
    <definedName name="prd1_merge_9" localSheetId="1">#REF!</definedName>
    <definedName name="prd1_merge_9" localSheetId="5">#REF!</definedName>
    <definedName name="prd1_merge_9">#REF!</definedName>
    <definedName name="prd2_1">[2]Титульный!$E$31</definedName>
    <definedName name="prd2_list">[5]TEHSHEET!$T$2:$T$5</definedName>
    <definedName name="prd2_list_1">[2]TEHSHEET!$U$2:$U$3</definedName>
    <definedName name="prd2_lock_14" localSheetId="1">#REF!</definedName>
    <definedName name="prd2_lock_14" localSheetId="5">#REF!</definedName>
    <definedName name="prd2_lock_14">#REF!</definedName>
    <definedName name="prd2_lock_15" localSheetId="1">#REF!</definedName>
    <definedName name="prd2_lock_15" localSheetId="5">#REF!</definedName>
    <definedName name="prd2_lock_15">#REF!</definedName>
    <definedName name="prd2_lock_16" localSheetId="1">#REF!</definedName>
    <definedName name="prd2_lock_16" localSheetId="5">#REF!</definedName>
    <definedName name="prd2_lock_16">#REF!</definedName>
    <definedName name="prd2_lock_17" localSheetId="1">#REF!</definedName>
    <definedName name="prd2_lock_17" localSheetId="5">#REF!</definedName>
    <definedName name="prd2_lock_17">#REF!</definedName>
    <definedName name="prd2_lock_18" localSheetId="1">#REF!</definedName>
    <definedName name="prd2_lock_18" localSheetId="5">#REF!</definedName>
    <definedName name="prd2_lock_18">#REF!</definedName>
    <definedName name="prd2_lock_19" localSheetId="1">#REF!</definedName>
    <definedName name="prd2_lock_19" localSheetId="5">#REF!</definedName>
    <definedName name="prd2_lock_19">#REF!</definedName>
    <definedName name="prd2_lock_20" localSheetId="1">#REF!</definedName>
    <definedName name="prd2_lock_20" localSheetId="5">#REF!</definedName>
    <definedName name="prd2_lock_20">#REF!</definedName>
    <definedName name="prd2_lock_26" localSheetId="1">#REF!</definedName>
    <definedName name="prd2_lock_26" localSheetId="5">#REF!</definedName>
    <definedName name="prd2_lock_26">#REF!</definedName>
    <definedName name="prd2_lock_29" localSheetId="1">#REF!</definedName>
    <definedName name="prd2_lock_29" localSheetId="5">#REF!</definedName>
    <definedName name="prd2_lock_29">#REF!</definedName>
    <definedName name="prd2_merge_1" localSheetId="1">#REF!</definedName>
    <definedName name="prd2_merge_1" localSheetId="5">#REF!</definedName>
    <definedName name="prd2_merge_1">#REF!</definedName>
    <definedName name="prd2_merge_2" localSheetId="1">#REF!</definedName>
    <definedName name="prd2_merge_2" localSheetId="5">#REF!</definedName>
    <definedName name="prd2_merge_2">#REF!</definedName>
    <definedName name="prd2_merge_3" localSheetId="1">#REF!</definedName>
    <definedName name="prd2_merge_3" localSheetId="5">#REF!</definedName>
    <definedName name="prd2_merge_3">#REF!</definedName>
    <definedName name="prd2_merge_4" localSheetId="1">#REF!</definedName>
    <definedName name="prd2_merge_4" localSheetId="5">#REF!</definedName>
    <definedName name="prd2_merge_4">#REF!</definedName>
    <definedName name="prd2_merge_5" localSheetId="1">#REF!</definedName>
    <definedName name="prd2_merge_5" localSheetId="5">#REF!</definedName>
    <definedName name="prd2_merge_5">#REF!</definedName>
    <definedName name="prd2_merge_6" localSheetId="1">#REF!</definedName>
    <definedName name="prd2_merge_6" localSheetId="5">#REF!</definedName>
    <definedName name="prd2_merge_6">#REF!</definedName>
    <definedName name="prd2_merge_7" localSheetId="1">#REF!</definedName>
    <definedName name="prd2_merge_7" localSheetId="5">#REF!</definedName>
    <definedName name="prd2_merge_7">#REF!</definedName>
    <definedName name="prd2_merge_8" localSheetId="1">#REF!</definedName>
    <definedName name="prd2_merge_8" localSheetId="5">#REF!</definedName>
    <definedName name="prd2_merge_8">#REF!</definedName>
    <definedName name="prd2_merge_9" localSheetId="1">#REF!</definedName>
    <definedName name="prd2_merge_9" localSheetId="5">#REF!</definedName>
    <definedName name="prd2_merge_9">#REF!</definedName>
    <definedName name="price_category">[2]Титульный!$G$26</definedName>
    <definedName name="PROT_22" localSheetId="1">P3_PROT_22,P4_PROT_22,P5_PROT_22</definedName>
    <definedName name="PROT_22" localSheetId="5">P3_PROT_22,P4_PROT_22,P5_PROT_22</definedName>
    <definedName name="PROT_22">P3_PROT_22,P4_PROT_22,P5_PROT_22</definedName>
    <definedName name="reg_20" localSheetId="1">#REF!</definedName>
    <definedName name="reg_20" localSheetId="5">#REF!</definedName>
    <definedName name="reg_20">#REF!</definedName>
    <definedName name="reg_21" localSheetId="1">#REF!</definedName>
    <definedName name="reg_21" localSheetId="5">#REF!</definedName>
    <definedName name="reg_21">#REF!</definedName>
    <definedName name="reg_22" localSheetId="1">#REF!</definedName>
    <definedName name="reg_22" localSheetId="5">#REF!</definedName>
    <definedName name="reg_22">#REF!</definedName>
    <definedName name="reg_change_1">'[2]3.15'!$I$11:$I$13,'[2]3.15'!$I$15:$I$16</definedName>
    <definedName name="reg_change_1_t">'[2]3.15'!$P$11:$P$13,'[2]3.15'!$P$15:$P$16</definedName>
    <definedName name="reg_r_1" localSheetId="1">#REF!</definedName>
    <definedName name="reg_r_1" localSheetId="5">#REF!</definedName>
    <definedName name="reg_r_1">#REF!</definedName>
    <definedName name="reg_r_2" localSheetId="1">#REF!</definedName>
    <definedName name="reg_r_2" localSheetId="5">#REF!</definedName>
    <definedName name="reg_r_2">#REF!</definedName>
    <definedName name="reg_r_23" localSheetId="1">#REF!</definedName>
    <definedName name="reg_r_23" localSheetId="5">#REF!</definedName>
    <definedName name="reg_r_23">#REF!</definedName>
    <definedName name="rowList12_116" localSheetId="1">'[2]3.3'!#REF!</definedName>
    <definedName name="rowList12_116" localSheetId="5">'[2]3.3'!#REF!</definedName>
    <definedName name="rowList12_116">'[2]3.3'!#REF!</definedName>
    <definedName name="rowList12_117" localSheetId="1">'[2]3.3'!#REF!</definedName>
    <definedName name="rowList12_117" localSheetId="5">'[2]3.3'!#REF!</definedName>
    <definedName name="rowList12_117">'[2]3.3'!#REF!</definedName>
    <definedName name="rowList12_118" localSheetId="1">'[2]3.3'!#REF!</definedName>
    <definedName name="rowList12_118" localSheetId="5">'[2]3.3'!#REF!</definedName>
    <definedName name="rowList12_118">'[2]3.3'!#REF!</definedName>
    <definedName name="rowList12_164" localSheetId="1">'[2]3.3'!#REF!</definedName>
    <definedName name="rowList12_164" localSheetId="5">'[2]3.3'!#REF!</definedName>
    <definedName name="rowList12_164">'[2]3.3'!#REF!</definedName>
    <definedName name="rowList12_165" localSheetId="1">'[2]3.3'!#REF!</definedName>
    <definedName name="rowList12_165" localSheetId="5">'[2]3.3'!#REF!</definedName>
    <definedName name="rowList12_165">'[2]3.3'!#REF!</definedName>
    <definedName name="rowList12_166" localSheetId="1">'[2]3.3'!#REF!</definedName>
    <definedName name="rowList12_166" localSheetId="5">'[2]3.3'!#REF!</definedName>
    <definedName name="rowList12_166">'[2]3.3'!#REF!</definedName>
    <definedName name="rowList12_167" localSheetId="1">'[2]3.3'!#REF!</definedName>
    <definedName name="rowList12_167" localSheetId="5">'[2]3.3'!#REF!</definedName>
    <definedName name="rowList12_167">'[2]3.3'!#REF!</definedName>
    <definedName name="rowList12_170" localSheetId="1">'[2]3.3'!#REF!</definedName>
    <definedName name="rowList12_170" localSheetId="5">'[2]3.3'!#REF!</definedName>
    <definedName name="rowList12_170">'[2]3.3'!#REF!</definedName>
    <definedName name="rowList12_182" localSheetId="1">'[2]3.3'!#REF!</definedName>
    <definedName name="rowList12_182" localSheetId="5">'[2]3.3'!#REF!</definedName>
    <definedName name="rowList12_182">'[2]3.3'!#REF!</definedName>
    <definedName name="rowList12_51" localSheetId="1">'[3]3.3'!#REF!</definedName>
    <definedName name="rowList12_51" localSheetId="5">'[3]3.3'!#REF!</definedName>
    <definedName name="rowList12_51">'[3]3.3'!#REF!</definedName>
    <definedName name="rowList12_62" localSheetId="1">'[3]3.3'!#REF!</definedName>
    <definedName name="rowList12_62" localSheetId="5">'[3]3.3'!#REF!</definedName>
    <definedName name="rowList12_62">'[3]3.3'!#REF!</definedName>
    <definedName name="rowList12_63" localSheetId="1">'[3]3.3'!#REF!</definedName>
    <definedName name="rowList12_63" localSheetId="5">'[3]3.3'!#REF!</definedName>
    <definedName name="rowList12_63">'[3]3.3'!#REF!</definedName>
    <definedName name="rowList12_86" localSheetId="1">'[2]3.3'!#REF!</definedName>
    <definedName name="rowList12_86" localSheetId="5">'[2]3.3'!#REF!</definedName>
    <definedName name="rowList12_86">'[2]3.3'!#REF!</definedName>
    <definedName name="rowList13_61" localSheetId="1">'[3]3.4'!#REF!</definedName>
    <definedName name="rowList13_61" localSheetId="5">'[3]3.4'!#REF!</definedName>
    <definedName name="rowList13_61">'[3]3.4'!#REF!</definedName>
    <definedName name="rowList26_116" localSheetId="1">'[2]Свод НВВ'!#REF!</definedName>
    <definedName name="rowList26_116" localSheetId="5">'[2]Свод НВВ'!#REF!</definedName>
    <definedName name="rowList26_116">'[2]Свод НВВ'!#REF!</definedName>
    <definedName name="rowList26_117" localSheetId="1">'[2]Свод НВВ'!#REF!</definedName>
    <definedName name="rowList26_117" localSheetId="5">'[2]Свод НВВ'!#REF!</definedName>
    <definedName name="rowList26_117">'[2]Свод НВВ'!#REF!</definedName>
    <definedName name="rowList26_118" localSheetId="1">'[2]Свод НВВ'!#REF!</definedName>
    <definedName name="rowList26_118" localSheetId="5">'[2]Свод НВВ'!#REF!</definedName>
    <definedName name="rowList26_118">'[2]Свод НВВ'!#REF!</definedName>
    <definedName name="rowList26_164" localSheetId="1">'[2]Свод НВВ'!#REF!</definedName>
    <definedName name="rowList26_164" localSheetId="5">'[2]Свод НВВ'!#REF!</definedName>
    <definedName name="rowList26_164">'[2]Свод НВВ'!#REF!</definedName>
    <definedName name="rowList26_165" localSheetId="1">'[2]Свод НВВ'!#REF!</definedName>
    <definedName name="rowList26_165" localSheetId="5">'[2]Свод НВВ'!#REF!</definedName>
    <definedName name="rowList26_165">'[2]Свод НВВ'!#REF!</definedName>
    <definedName name="rowList26_166" localSheetId="1">'[2]Свод НВВ'!#REF!</definedName>
    <definedName name="rowList26_166" localSheetId="5">'[2]Свод НВВ'!#REF!</definedName>
    <definedName name="rowList26_166">'[2]Свод НВВ'!#REF!</definedName>
    <definedName name="rowList26_167" localSheetId="1">'[2]Свод НВВ'!#REF!</definedName>
    <definedName name="rowList26_167" localSheetId="5">'[2]Свод НВВ'!#REF!</definedName>
    <definedName name="rowList26_167">'[2]Свод НВВ'!#REF!</definedName>
    <definedName name="rowList26_170" localSheetId="1">'[2]Свод НВВ'!#REF!</definedName>
    <definedName name="rowList26_170" localSheetId="5">'[2]Свод НВВ'!#REF!</definedName>
    <definedName name="rowList26_170">'[2]Свод НВВ'!#REF!</definedName>
    <definedName name="rowList26_182" localSheetId="1">'[2]Свод НВВ'!#REF!</definedName>
    <definedName name="rowList26_182" localSheetId="5">'[2]Свод НВВ'!#REF!</definedName>
    <definedName name="rowList26_182">'[2]Свод НВВ'!#REF!</definedName>
    <definedName name="rowList26_36" localSheetId="1">#REF!</definedName>
    <definedName name="rowList26_36" localSheetId="5">#REF!</definedName>
    <definedName name="rowList26_36">#REF!</definedName>
    <definedName name="rowList26_37" localSheetId="1">#REF!</definedName>
    <definedName name="rowList26_37" localSheetId="5">#REF!</definedName>
    <definedName name="rowList26_37">#REF!</definedName>
    <definedName name="rowList26_38" localSheetId="1">#REF!</definedName>
    <definedName name="rowList26_38" localSheetId="5">#REF!</definedName>
    <definedName name="rowList26_38">#REF!</definedName>
    <definedName name="rowList26_39" localSheetId="1">#REF!</definedName>
    <definedName name="rowList26_39" localSheetId="5">#REF!</definedName>
    <definedName name="rowList26_39">#REF!</definedName>
    <definedName name="rowList26_40" localSheetId="1">#REF!</definedName>
    <definedName name="rowList26_40" localSheetId="5">#REF!</definedName>
    <definedName name="rowList26_40">#REF!</definedName>
    <definedName name="rowList26_41" localSheetId="1">#REF!</definedName>
    <definedName name="rowList26_41" localSheetId="5">#REF!</definedName>
    <definedName name="rowList26_41">#REF!</definedName>
    <definedName name="rowList26_42" localSheetId="1">#REF!</definedName>
    <definedName name="rowList26_42" localSheetId="5">#REF!</definedName>
    <definedName name="rowList26_42">#REF!</definedName>
    <definedName name="rowList26_43" localSheetId="1">#REF!</definedName>
    <definedName name="rowList26_43" localSheetId="5">#REF!</definedName>
    <definedName name="rowList26_43">#REF!</definedName>
    <definedName name="rowList26_44" localSheetId="1">#REF!</definedName>
    <definedName name="rowList26_44" localSheetId="5">#REF!</definedName>
    <definedName name="rowList26_44">#REF!</definedName>
    <definedName name="rowList26_45" localSheetId="1">#REF!</definedName>
    <definedName name="rowList26_45" localSheetId="5">#REF!</definedName>
    <definedName name="rowList26_45">#REF!</definedName>
    <definedName name="rowList26_46" localSheetId="1">#REF!</definedName>
    <definedName name="rowList26_46" localSheetId="5">#REF!</definedName>
    <definedName name="rowList26_46">#REF!</definedName>
    <definedName name="rowList26_47" localSheetId="1">#REF!</definedName>
    <definedName name="rowList26_47" localSheetId="5">#REF!</definedName>
    <definedName name="rowList26_47">#REF!</definedName>
    <definedName name="rowList26_48" localSheetId="1">#REF!</definedName>
    <definedName name="rowList26_48" localSheetId="5">#REF!</definedName>
    <definedName name="rowList26_48">#REF!</definedName>
    <definedName name="rowList26_49" localSheetId="1">#REF!</definedName>
    <definedName name="rowList26_49" localSheetId="5">#REF!</definedName>
    <definedName name="rowList26_49">#REF!</definedName>
    <definedName name="rowList26_50" localSheetId="1">#REF!</definedName>
    <definedName name="rowList26_50" localSheetId="5">#REF!</definedName>
    <definedName name="rowList26_50">#REF!</definedName>
    <definedName name="rowList26_51" localSheetId="1">#REF!</definedName>
    <definedName name="rowList26_51" localSheetId="5">#REF!</definedName>
    <definedName name="rowList26_51">#REF!</definedName>
    <definedName name="rowList26_52" localSheetId="1">#REF!</definedName>
    <definedName name="rowList26_52" localSheetId="5">#REF!</definedName>
    <definedName name="rowList26_52">#REF!</definedName>
    <definedName name="rowList26_53" localSheetId="1">#REF!</definedName>
    <definedName name="rowList26_53" localSheetId="5">#REF!</definedName>
    <definedName name="rowList26_53">#REF!</definedName>
    <definedName name="rowList26_54" localSheetId="1">#REF!</definedName>
    <definedName name="rowList26_54" localSheetId="5">#REF!</definedName>
    <definedName name="rowList26_54">#REF!</definedName>
    <definedName name="rowList26_55" localSheetId="1">#REF!</definedName>
    <definedName name="rowList26_55" localSheetId="5">#REF!</definedName>
    <definedName name="rowList26_55">#REF!</definedName>
    <definedName name="rowList26_56" localSheetId="1">#REF!</definedName>
    <definedName name="rowList26_56" localSheetId="5">#REF!</definedName>
    <definedName name="rowList26_56">#REF!</definedName>
    <definedName name="rowList26_57" localSheetId="1">#REF!</definedName>
    <definedName name="rowList26_57" localSheetId="5">#REF!</definedName>
    <definedName name="rowList26_57">#REF!</definedName>
    <definedName name="rowList26_58" localSheetId="1">#REF!</definedName>
    <definedName name="rowList26_58" localSheetId="5">#REF!</definedName>
    <definedName name="rowList26_58">#REF!</definedName>
    <definedName name="rowList26_59" localSheetId="1">#REF!</definedName>
    <definedName name="rowList26_59" localSheetId="5">#REF!</definedName>
    <definedName name="rowList26_59">#REF!</definedName>
    <definedName name="rowList26_60" localSheetId="1">#REF!</definedName>
    <definedName name="rowList26_60" localSheetId="5">#REF!</definedName>
    <definedName name="rowList26_60">#REF!</definedName>
    <definedName name="rowList26_61" localSheetId="1">'[3]Свод НВВ'!#REF!</definedName>
    <definedName name="rowList26_61" localSheetId="5">'[3]Свод НВВ'!#REF!</definedName>
    <definedName name="rowList26_61">'[3]Свод НВВ'!#REF!</definedName>
    <definedName name="rowList26_62" localSheetId="1">#REF!</definedName>
    <definedName name="rowList26_62" localSheetId="5">#REF!</definedName>
    <definedName name="rowList26_62">#REF!</definedName>
    <definedName name="rowList26_63" localSheetId="1">#REF!</definedName>
    <definedName name="rowList26_63" localSheetId="5">#REF!</definedName>
    <definedName name="rowList26_63">#REF!</definedName>
    <definedName name="rowList26_86" localSheetId="1">'[2]Свод НВВ'!#REF!</definedName>
    <definedName name="rowList26_86" localSheetId="5">'[2]Свод НВВ'!#REF!</definedName>
    <definedName name="rowList26_86">'[2]Свод НВВ'!#REF!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 localSheetId="5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5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score_per_prt2" localSheetId="1">P5_SCOPE_PER_PRT,P6_SCOPE_PER_PRT,P7_SCOPE_PER_PRT,P8_SCOPE_PER_PRT</definedName>
    <definedName name="score_per_prt2" localSheetId="5">P5_SCOPE_PER_PRT,P6_SCOPE_PER_PRT,P7_SCOPE_PER_PRT,P8_SCOPE_PER_PRT</definedName>
    <definedName name="score_per_prt2">P5_SCOPE_PER_PRT,P6_SCOPE_PER_PRT,P7_SCOPE_PER_PRT,P8_SCOPE_PER_PRT</definedName>
    <definedName name="sel_s">"sel_s_1,sel_s_2"</definedName>
    <definedName name="sgl_nad">[2]Титульный!$E$33</definedName>
    <definedName name="size" localSheetId="1">[1]Расходы!#REF!</definedName>
    <definedName name="size" localSheetId="5">[1]Расходы!#REF!</definedName>
    <definedName name="size">[1]Расходы!#REF!</definedName>
    <definedName name="Sposob_Priobr_Range" localSheetId="1">[4]TEHSHEET!$M$2:$M$3</definedName>
    <definedName name="Sposob_Priobr_Range">[4]TEHSHEET!$M$2:$M$3</definedName>
    <definedName name="T2.1_Protect" localSheetId="1">P4_T2.1_Protect,P5_T2.1_Protect,P6_T2.1_Protect,P7_T2.1_Protect</definedName>
    <definedName name="T2.1_Protect" localSheetId="5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5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5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5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5">P4_T2_Protect,P5_T2_Protect,P6_T2_Protect</definedName>
    <definedName name="T2_Protect">P4_T2_Protect,P5_T2_Protect,P6_T2_Protect</definedName>
    <definedName name="T6_Protect" localSheetId="1">P1_T6_Protect,P2_T6_Protect</definedName>
    <definedName name="T6_Protect" localSheetId="5">P1_T6_Protect,P2_T6_Protect</definedName>
    <definedName name="T6_Protect">P1_T6_Protect,P2_T6_Protect</definedName>
    <definedName name="ter">[2]Титульный!$E$26</definedName>
    <definedName name="tochnost">[2]Титульный!$E$30</definedName>
    <definedName name="TOTAL" localSheetId="1">P1_TOTAL,P2_TOTAL,P3_TOTAL,P4_TOTAL,P5_TOTAL</definedName>
    <definedName name="TOTAL" localSheetId="5">P1_TOTAL,P2_TOTAL,P3_TOTAL,P4_TOTAL,P5_TOTAL</definedName>
    <definedName name="TOTAL">P1_TOTAL,P2_TOTAL,P3_TOTAL,P4_TOTAL,P5_TOTAL</definedName>
    <definedName name="UpdStatus" localSheetId="1">#REF!</definedName>
    <definedName name="UpdStatus" localSheetId="5">#REF!</definedName>
    <definedName name="UpdStatus">#REF!</definedName>
    <definedName name="version" localSheetId="1">[4]Инструкция!$G$3</definedName>
    <definedName name="version">[4]Инструкция!$G$3</definedName>
    <definedName name="year_list" localSheetId="1">[4]TEHSHEET!$I$1:$I$15</definedName>
    <definedName name="year_list">[4]TEHSHEET!$I$1:$I$15</definedName>
    <definedName name="А" localSheetId="1">#REF!</definedName>
    <definedName name="А" localSheetId="5">#REF!</definedName>
    <definedName name="А">#REF!</definedName>
    <definedName name="Акты_Август" localSheetId="1">#REF!</definedName>
    <definedName name="Акты_Август" localSheetId="5">#REF!</definedName>
    <definedName name="Акты_Август">#REF!</definedName>
    <definedName name="Акты_Май" localSheetId="1">#REF!</definedName>
    <definedName name="Акты_Май" localSheetId="5">#REF!</definedName>
    <definedName name="Акты_Май">#REF!</definedName>
    <definedName name="Акты_Майк" localSheetId="1">#REF!</definedName>
    <definedName name="Акты_Майк" localSheetId="5">#REF!</definedName>
    <definedName name="Акты_Майк">#REF!</definedName>
    <definedName name="Актя_Октябрь" localSheetId="1">#REF!</definedName>
    <definedName name="Актя_Октябрь" localSheetId="5">#REF!</definedName>
    <definedName name="Актя_Октябрь">#REF!</definedName>
    <definedName name="вапв" localSheetId="1">P1_T2.1?Protection</definedName>
    <definedName name="вапв" localSheetId="5">P1_T2.1?Protection</definedName>
    <definedName name="вапв">P1_T2.1?Protection</definedName>
    <definedName name="ио" localSheetId="1">#REF!</definedName>
    <definedName name="ио" localSheetId="5">#REF!</definedName>
    <definedName name="ио">#REF!</definedName>
    <definedName name="й" localSheetId="1">P1_SCOPE_16_PRT,P2_SCOPE_16_PRT</definedName>
    <definedName name="й" localSheetId="5">P1_SCOPE_16_PRT,P2_SCOPE_16_PRT</definedName>
    <definedName name="й">P1_SCOPE_16_PRT,P2_SCOPE_16_PRT</definedName>
    <definedName name="Май" localSheetId="1">#REF!</definedName>
    <definedName name="Май" localSheetId="5">#REF!</definedName>
    <definedName name="Май">#REF!</definedName>
    <definedName name="мрпоп" localSheetId="1">P1_SCOPE_16_PRT,P2_SCOPE_16_PRT</definedName>
    <definedName name="мрпоп" localSheetId="5">P1_SCOPE_16_PRT,P2_SCOPE_16_PRT</definedName>
    <definedName name="мрпоп">P1_SCOPE_16_PRT,P2_SCOPE_16_PRT</definedName>
    <definedName name="опт" localSheetId="1">#REF!</definedName>
    <definedName name="опт" localSheetId="5">#REF!</definedName>
    <definedName name="опт">#REF!</definedName>
    <definedName name="ОценкаНН" localSheetId="1">#REF!</definedName>
    <definedName name="ОценкаНН" localSheetId="5">#REF!</definedName>
    <definedName name="ОценкаНН">#REF!</definedName>
    <definedName name="п8ПродДаты">#REF!</definedName>
    <definedName name="п8ПродПФО">#REF!</definedName>
    <definedName name="п8ПродСуммБЕЗЭскроу">#REF!</definedName>
    <definedName name="п8ПродСуммЭскроу">#REF!</definedName>
    <definedName name="р" localSheetId="1">P5_SCOPE_PER_PRT,P6_SCOPE_PER_PRT,P7_SCOPE_PER_PRT,P8_SCOPE_PER_PRT</definedName>
    <definedName name="р" localSheetId="5">P5_SCOPE_PER_PRT,P6_SCOPE_PER_PRT,P7_SCOPE_PER_PRT,P8_SCOPE_PER_PRT</definedName>
    <definedName name="р">P5_SCOPE_PER_PRT,P6_SCOPE_PER_PRT,P7_SCOPE_PER_PRT,P8_SCOPE_PER_PRT</definedName>
    <definedName name="роо" localSheetId="1">#REF!</definedName>
    <definedName name="роо" localSheetId="5">#REF!</definedName>
    <definedName name="роо">#REF!</definedName>
    <definedName name="Тарифные_группы" localSheetId="1">#REF!</definedName>
    <definedName name="Тарифные_группы" localSheetId="5">#REF!</definedName>
    <definedName name="Тарифные_группы">#REF!</definedName>
    <definedName name="Финансовая_модель_по_проекту_инвестиционной_программы" localSheetId="1">#REF!</definedName>
    <definedName name="Финансовая_модель_по_проекту_инвестиционной_программы" localSheetId="5">#REF!</definedName>
    <definedName name="Финансовая_модель_по_проекту_инвестиционной_программы">#REF!</definedName>
    <definedName name="я" localSheetId="1">#REF!</definedName>
    <definedName name="я" localSheetId="5">#REF!</definedName>
    <definedName name="я">#REF!</definedName>
  </definedNames>
  <calcPr calcId="191029"/>
  <customWorkbookViews>
    <customWorkbookView name="Гаркина Людмила Анатольевна - Личное представление" guid="{4DB2E06B-C95B-41AD-AA3B-68CD16BD9CFB}" mergeInterval="0" personalView="1" maximized="1" windowWidth="1904" windowHeight="808" tabRatio="917" activeSheetId="8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6" l="1"/>
  <c r="D15" i="41" l="1"/>
  <c r="C15" i="41"/>
  <c r="E15" i="41" l="1"/>
  <c r="S11" i="6"/>
  <c r="S12" i="6"/>
  <c r="P11" i="6"/>
  <c r="P12" i="6"/>
  <c r="P15" i="6"/>
  <c r="P16" i="6"/>
  <c r="P17" i="6"/>
  <c r="O14" i="6"/>
  <c r="O13" i="6" s="1"/>
  <c r="N14" i="6"/>
  <c r="N13" i="6" s="1"/>
  <c r="O10" i="6"/>
  <c r="N10" i="6"/>
  <c r="D28" i="7"/>
  <c r="D27" i="7"/>
  <c r="P10" i="6" l="1"/>
  <c r="O9" i="6"/>
  <c r="P13" i="6"/>
  <c r="P14" i="6"/>
  <c r="N9" i="6"/>
  <c r="P9" i="6" l="1"/>
  <c r="J41" i="6"/>
  <c r="F41" i="6"/>
  <c r="E41" i="6"/>
  <c r="D41" i="6"/>
  <c r="J39" i="6"/>
  <c r="F39" i="6"/>
  <c r="E39" i="6"/>
  <c r="D39" i="6"/>
  <c r="I37" i="6"/>
  <c r="I38" i="6" s="1"/>
  <c r="H37" i="6"/>
  <c r="H38" i="6" s="1"/>
  <c r="G37" i="6"/>
  <c r="G38" i="6" s="1"/>
  <c r="J36" i="6"/>
  <c r="D21" i="7" s="1"/>
  <c r="F36" i="6"/>
  <c r="D20" i="7" s="1"/>
  <c r="E36" i="6"/>
  <c r="D19" i="7" s="1"/>
  <c r="J35" i="6"/>
  <c r="D17" i="7" s="1"/>
  <c r="F35" i="6"/>
  <c r="D16" i="7" s="1"/>
  <c r="E35" i="6"/>
  <c r="D15" i="7" s="1"/>
  <c r="J32" i="6"/>
  <c r="D13" i="7" s="1"/>
  <c r="F32" i="6"/>
  <c r="D12" i="7" s="1"/>
  <c r="E32" i="6"/>
  <c r="D11" i="7" s="1"/>
  <c r="J31" i="6"/>
  <c r="F31" i="6"/>
  <c r="E31" i="6"/>
  <c r="D7" i="7" s="1"/>
  <c r="J28" i="6"/>
  <c r="F28" i="6"/>
  <c r="F33" i="6" s="1"/>
  <c r="E28" i="6"/>
  <c r="E33" i="6" s="1"/>
  <c r="J27" i="6"/>
  <c r="D26" i="7" s="1"/>
  <c r="F27" i="6"/>
  <c r="D25" i="7" s="1"/>
  <c r="E27" i="6"/>
  <c r="D24" i="7" s="1"/>
  <c r="J25" i="6"/>
  <c r="F25" i="6"/>
  <c r="E25" i="6"/>
  <c r="J18" i="6"/>
  <c r="I18" i="6"/>
  <c r="H18" i="6"/>
  <c r="G18" i="6"/>
  <c r="E18" i="6"/>
  <c r="J17" i="6"/>
  <c r="I17" i="6"/>
  <c r="H17" i="6"/>
  <c r="G17" i="6"/>
  <c r="E17" i="6"/>
  <c r="J14" i="6"/>
  <c r="E14" i="6"/>
  <c r="D14" i="6"/>
  <c r="J13" i="6"/>
  <c r="E13" i="6"/>
  <c r="D13" i="6"/>
  <c r="J12" i="6"/>
  <c r="E12" i="6"/>
  <c r="D12" i="6"/>
  <c r="J9" i="6"/>
  <c r="G9" i="6"/>
  <c r="R15" i="6" s="1"/>
  <c r="E9" i="6"/>
  <c r="R10" i="6" s="1"/>
  <c r="J8" i="6"/>
  <c r="Q17" i="6" s="1"/>
  <c r="H8" i="6"/>
  <c r="Q16" i="6" s="1"/>
  <c r="G8" i="6"/>
  <c r="Q15" i="6" s="1"/>
  <c r="E8" i="6"/>
  <c r="F40" i="6" l="1"/>
  <c r="Q10" i="6"/>
  <c r="S10" i="6" s="1"/>
  <c r="V10" i="6" s="1"/>
  <c r="D8" i="6"/>
  <c r="D10" i="7"/>
  <c r="Q14" i="6"/>
  <c r="S15" i="6"/>
  <c r="V15" i="6" s="1"/>
  <c r="T15" i="6"/>
  <c r="U10" i="6"/>
  <c r="J22" i="6"/>
  <c r="R17" i="6"/>
  <c r="U17" i="6" s="1"/>
  <c r="T16" i="6"/>
  <c r="U15" i="6"/>
  <c r="D30" i="7"/>
  <c r="I21" i="6"/>
  <c r="H22" i="6"/>
  <c r="R16" i="6"/>
  <c r="U16" i="6" s="1"/>
  <c r="D18" i="7"/>
  <c r="S17" i="6"/>
  <c r="V17" i="6" s="1"/>
  <c r="T17" i="6"/>
  <c r="D23" i="7"/>
  <c r="D14" i="7"/>
  <c r="H10" i="6"/>
  <c r="E30" i="6"/>
  <c r="E34" i="6" s="1"/>
  <c r="F14" i="6"/>
  <c r="J29" i="6"/>
  <c r="J21" i="6"/>
  <c r="I22" i="6"/>
  <c r="G21" i="6"/>
  <c r="E22" i="6"/>
  <c r="D35" i="6"/>
  <c r="F9" i="6"/>
  <c r="D9" i="6"/>
  <c r="J33" i="6"/>
  <c r="J10" i="6"/>
  <c r="F13" i="6"/>
  <c r="H21" i="6"/>
  <c r="G22" i="6"/>
  <c r="D32" i="6"/>
  <c r="J30" i="6"/>
  <c r="D9" i="7"/>
  <c r="G10" i="6"/>
  <c r="E21" i="6"/>
  <c r="F12" i="6"/>
  <c r="E29" i="6"/>
  <c r="F30" i="6"/>
  <c r="F34" i="6" s="1"/>
  <c r="D8" i="7"/>
  <c r="D36" i="6"/>
  <c r="J40" i="6"/>
  <c r="F8" i="6"/>
  <c r="F29" i="6"/>
  <c r="E10" i="6"/>
  <c r="I10" i="6"/>
  <c r="D31" i="6"/>
  <c r="D25" i="6"/>
  <c r="D27" i="6"/>
  <c r="E40" i="6"/>
  <c r="J23" i="6" l="1"/>
  <c r="T10" i="6"/>
  <c r="E37" i="6"/>
  <c r="E38" i="6" s="1"/>
  <c r="H23" i="6"/>
  <c r="J34" i="6"/>
  <c r="K37" i="6" s="1"/>
  <c r="D40" i="6"/>
  <c r="D34" i="7"/>
  <c r="Q13" i="6"/>
  <c r="T14" i="6"/>
  <c r="I23" i="6"/>
  <c r="S16" i="6"/>
  <c r="V16" i="6" s="1"/>
  <c r="R14" i="6"/>
  <c r="D32" i="7"/>
  <c r="D31" i="7"/>
  <c r="D22" i="6"/>
  <c r="F21" i="6"/>
  <c r="F10" i="6"/>
  <c r="D21" i="6"/>
  <c r="E23" i="6"/>
  <c r="F22" i="6"/>
  <c r="D10" i="6"/>
  <c r="F37" i="6"/>
  <c r="F38" i="6" s="1"/>
  <c r="G23" i="6"/>
  <c r="D6" i="7"/>
  <c r="D30" i="6"/>
  <c r="D29" i="6"/>
  <c r="D34" i="6" l="1"/>
  <c r="J37" i="6"/>
  <c r="D37" i="6" s="1"/>
  <c r="F23" i="6"/>
  <c r="R13" i="6"/>
  <c r="S13" i="6" s="1"/>
  <c r="V13" i="6" s="1"/>
  <c r="U14" i="6"/>
  <c r="S14" i="6"/>
  <c r="V14" i="6" s="1"/>
  <c r="Q9" i="6"/>
  <c r="T9" i="6" s="1"/>
  <c r="T13" i="6"/>
  <c r="D33" i="7"/>
  <c r="D35" i="7" s="1"/>
  <c r="D23" i="6"/>
  <c r="D5" i="7"/>
  <c r="D29" i="7" s="1"/>
  <c r="J38" i="6" l="1"/>
  <c r="U13" i="6"/>
  <c r="R9" i="6"/>
  <c r="D22" i="7"/>
  <c r="S9" i="6" l="1"/>
  <c r="V9" i="6" s="1"/>
  <c r="U9" i="6"/>
  <c r="C16" i="41" l="1"/>
  <c r="C14" i="41" l="1"/>
  <c r="C9" i="7" l="1"/>
  <c r="C8" i="7"/>
  <c r="E8" i="7" l="1"/>
  <c r="E9" i="7"/>
  <c r="C12" i="41" l="1"/>
  <c r="C13" i="41"/>
  <c r="C24" i="7" l="1"/>
  <c r="C26" i="7"/>
  <c r="E26" i="7" s="1"/>
  <c r="E24" i="7" l="1"/>
  <c r="C25" i="7" l="1"/>
  <c r="E25" i="7" l="1"/>
  <c r="C23" i="7"/>
  <c r="E23" i="7" s="1"/>
  <c r="C7" i="7" l="1"/>
  <c r="C6" i="7" l="1"/>
  <c r="E7" i="7"/>
  <c r="E6" i="7" l="1"/>
  <c r="D16" i="41" l="1"/>
  <c r="D12" i="41"/>
  <c r="D13" i="41"/>
  <c r="E13" i="41" s="1"/>
  <c r="C4" i="41" l="1"/>
  <c r="C20" i="41" s="1"/>
  <c r="C17" i="41"/>
  <c r="D14" i="41"/>
  <c r="E16" i="41"/>
  <c r="E14" i="41" s="1"/>
  <c r="E12" i="41"/>
  <c r="D4" i="41" l="1"/>
  <c r="D20" i="41" s="1"/>
  <c r="C5" i="41"/>
  <c r="C21" i="41" s="1"/>
  <c r="D5" i="41"/>
  <c r="D21" i="41" s="1"/>
  <c r="C18" i="41"/>
  <c r="E21" i="41" l="1"/>
  <c r="E5" i="41" s="1"/>
  <c r="E20" i="41"/>
  <c r="D17" i="41"/>
  <c r="D18" i="41" l="1"/>
  <c r="E17" i="41"/>
  <c r="E18" i="41" s="1"/>
  <c r="E4" i="41"/>
  <c r="C17" i="7" l="1"/>
  <c r="E17" i="7" l="1"/>
  <c r="C16" i="7"/>
  <c r="E16" i="7" l="1"/>
  <c r="C21" i="7" l="1"/>
  <c r="E21" i="7" l="1"/>
  <c r="C20" i="7"/>
  <c r="E20" i="7" s="1"/>
  <c r="C19" i="7" l="1"/>
  <c r="E19" i="7" l="1"/>
  <c r="C18" i="7"/>
  <c r="E18" i="7" s="1"/>
  <c r="C15" i="7" l="1"/>
  <c r="C14" i="7" l="1"/>
  <c r="E15" i="7"/>
  <c r="E14" i="7" l="1"/>
  <c r="C13" i="7" l="1"/>
  <c r="E13" i="7" l="1"/>
  <c r="C32" i="7"/>
  <c r="E32" i="7" s="1"/>
  <c r="C12" i="7" l="1"/>
  <c r="C31" i="7" l="1"/>
  <c r="E31" i="7" s="1"/>
  <c r="E12" i="7"/>
  <c r="C7" i="41" l="1"/>
  <c r="C23" i="41" s="1"/>
  <c r="C8" i="41" l="1"/>
  <c r="C24" i="41" s="1"/>
  <c r="C22" i="41" s="1"/>
  <c r="D7" i="41" l="1"/>
  <c r="D23" i="41" s="1"/>
  <c r="C6" i="41"/>
  <c r="D8" i="41" l="1"/>
  <c r="D24" i="41" s="1"/>
  <c r="E24" i="41" s="1"/>
  <c r="E23" i="41"/>
  <c r="E22" i="41" l="1"/>
  <c r="E6" i="41" s="1"/>
  <c r="D22" i="41"/>
  <c r="D6" i="41" s="1"/>
  <c r="E7" i="41"/>
  <c r="E8" i="41"/>
  <c r="C11" i="7" l="1"/>
  <c r="C10" i="7" l="1"/>
  <c r="E11" i="7"/>
  <c r="C30" i="7"/>
  <c r="E30" i="7" l="1"/>
  <c r="C33" i="7"/>
  <c r="E33" i="7" s="1"/>
  <c r="C5" i="7"/>
  <c r="E10" i="7"/>
  <c r="C29" i="7" l="1"/>
  <c r="E29" i="7" s="1"/>
  <c r="E5" i="7"/>
  <c r="C22" i="7"/>
  <c r="E22" i="7" s="1"/>
  <c r="C9" i="41" l="1"/>
  <c r="C25" i="41" s="1"/>
  <c r="D9" i="41" l="1"/>
  <c r="D25" i="41" s="1"/>
  <c r="D26" i="41" s="1"/>
  <c r="D10" i="41" s="1"/>
  <c r="C26" i="41"/>
  <c r="C10" i="41" s="1"/>
  <c r="E25" i="41" l="1"/>
  <c r="E26" i="41"/>
  <c r="E10" i="41" s="1"/>
  <c r="E9" i="41"/>
</calcChain>
</file>

<file path=xl/sharedStrings.xml><?xml version="1.0" encoding="utf-8"?>
<sst xmlns="http://schemas.openxmlformats.org/spreadsheetml/2006/main" count="1597" uniqueCount="597">
  <si>
    <t>№ п/п</t>
  </si>
  <si>
    <t>Показатели</t>
  </si>
  <si>
    <t>ООО "Новомосковская энергосбытовая компания"</t>
  </si>
  <si>
    <t>Итого</t>
  </si>
  <si>
    <t>Население</t>
  </si>
  <si>
    <t>Сетевые организации</t>
  </si>
  <si>
    <t>Всего</t>
  </si>
  <si>
    <t>1 п/г</t>
  </si>
  <si>
    <t>2п/г</t>
  </si>
  <si>
    <t>Население_Город</t>
  </si>
  <si>
    <t>Население_Село</t>
  </si>
  <si>
    <t>НЕнаселение</t>
  </si>
  <si>
    <t>НЕнаселение_Потери</t>
  </si>
  <si>
    <t>Потери</t>
  </si>
  <si>
    <t>МВт</t>
  </si>
  <si>
    <t>2.2</t>
  </si>
  <si>
    <t>2.1</t>
  </si>
  <si>
    <t>2.</t>
  </si>
  <si>
    <t>1.2.2</t>
  </si>
  <si>
    <t>1.2.1.3</t>
  </si>
  <si>
    <t>1.2.1.1</t>
  </si>
  <si>
    <t>НЕнаселение_Прочие</t>
  </si>
  <si>
    <t>1.2.1</t>
  </si>
  <si>
    <t>1.2</t>
  </si>
  <si>
    <t>1.1.2</t>
  </si>
  <si>
    <t>1.1.1</t>
  </si>
  <si>
    <t>1.1</t>
  </si>
  <si>
    <t>ЭНЕРГИЯ</t>
  </si>
  <si>
    <t>1.</t>
  </si>
  <si>
    <t>год</t>
  </si>
  <si>
    <t>Наименование показателя</t>
  </si>
  <si>
    <t>N п/п</t>
  </si>
  <si>
    <t>4</t>
  </si>
  <si>
    <t>3.3</t>
  </si>
  <si>
    <t>3.2</t>
  </si>
  <si>
    <t>3.1</t>
  </si>
  <si>
    <t>3</t>
  </si>
  <si>
    <t>Неподконтрольные расходы</t>
  </si>
  <si>
    <t>Амортизация</t>
  </si>
  <si>
    <t>от 670 кВт до 10 МВт</t>
  </si>
  <si>
    <t>Сбытовая надбавка</t>
  </si>
  <si>
    <t>5.1</t>
  </si>
  <si>
    <t>5.2</t>
  </si>
  <si>
    <t>5.3</t>
  </si>
  <si>
    <t>Прочие потребители</t>
  </si>
  <si>
    <t>1.1.3</t>
  </si>
  <si>
    <t>население</t>
  </si>
  <si>
    <t>Наименование</t>
  </si>
  <si>
    <t>не менее 10 МВт</t>
  </si>
  <si>
    <t>3.1.</t>
  </si>
  <si>
    <t>3.2.</t>
  </si>
  <si>
    <t>4.</t>
  </si>
  <si>
    <t>5.1.</t>
  </si>
  <si>
    <t>5.2.</t>
  </si>
  <si>
    <t>5.3.</t>
  </si>
  <si>
    <t>6.</t>
  </si>
  <si>
    <t>Неподконтрольные расходы, всего, в том числе:</t>
  </si>
  <si>
    <t>6.1.</t>
  </si>
  <si>
    <t>6.2.</t>
  </si>
  <si>
    <t>6.3.</t>
  </si>
  <si>
    <t>Итого Необходимая валовая выручка, рассчитанная с использованием метода сравнения аналогов</t>
  </si>
  <si>
    <t>менее 670 кВт</t>
  </si>
  <si>
    <t>Эталонная выручка (Переменные компоненты), всего Тыс. руб.</t>
  </si>
  <si>
    <t>№ р/п</t>
  </si>
  <si>
    <t>Группы потребителей</t>
  </si>
  <si>
    <t>2 п/г</t>
  </si>
  <si>
    <t>Сбытовая надбавка, руб/кВтч</t>
  </si>
  <si>
    <t>Население город</t>
  </si>
  <si>
    <t>Население село</t>
  </si>
  <si>
    <t>Объемы реализациии, тыс кВтч</t>
  </si>
  <si>
    <t>Выручка</t>
  </si>
  <si>
    <t>Итого средняя СН</t>
  </si>
  <si>
    <t xml:space="preserve">Прочие потребители, в т ч </t>
  </si>
  <si>
    <t>Необходимая валовая выручка, рассчитанная с использованием метода экономически обоснованных затрат</t>
  </si>
  <si>
    <t>Доля необходимой валовой выручки, рассчитанной с использованием метода сравнения аналогов, принятая для расчета сбытовых надбавок</t>
  </si>
  <si>
    <t>Доля необходимой валовой выручки,  рассчитанной с использованием метода экономически обоснованных затрат,принятая для расчета сбытовых надбавок</t>
  </si>
  <si>
    <t>Отклонение</t>
  </si>
  <si>
    <t>1 полугодие 2019 года</t>
  </si>
  <si>
    <t>2 полугодие 2019 года</t>
  </si>
  <si>
    <t>(расчетный период регулирования)</t>
  </si>
  <si>
    <t>(полное и сокращенное наименование юридического лица)</t>
  </si>
  <si>
    <t>ООО НЭСК</t>
  </si>
  <si>
    <t>Приложение № 1</t>
  </si>
  <si>
    <t>Полное наименование</t>
  </si>
  <si>
    <t>Сокращенное наименование</t>
  </si>
  <si>
    <t>Место нахождения</t>
  </si>
  <si>
    <t>Тульская область, город Новомосковск, ул. Калинина, д. 15</t>
  </si>
  <si>
    <t>Фактический адрес</t>
  </si>
  <si>
    <t>ИНН</t>
  </si>
  <si>
    <t>7116127560</t>
  </si>
  <si>
    <t>КПП</t>
  </si>
  <si>
    <t>711601001</t>
  </si>
  <si>
    <t>Зайцева Елена Анатольевна</t>
  </si>
  <si>
    <t>Адрес электронной почты</t>
  </si>
  <si>
    <t>mail@nesk71.ru</t>
  </si>
  <si>
    <t>Контактный телефон</t>
  </si>
  <si>
    <t>8-(48762)-6-93-83</t>
  </si>
  <si>
    <t>Факс</t>
  </si>
  <si>
    <t>Наименование показателей</t>
  </si>
  <si>
    <t>первое полугодие</t>
  </si>
  <si>
    <t>второе полугодие</t>
  </si>
  <si>
    <t>в том числе:</t>
  </si>
  <si>
    <t>сверх социальной нормы</t>
  </si>
  <si>
    <t>2.3</t>
  </si>
  <si>
    <t>Чистая прибыль (убыток)</t>
  </si>
  <si>
    <t>-</t>
  </si>
  <si>
    <t>Количество точек</t>
  </si>
  <si>
    <t>Расчет необходимой валовой выручки на ведение сбытовой деятельности на 2019 год</t>
  </si>
  <si>
    <t>менее 670кВт</t>
  </si>
  <si>
    <t>свыше 10 МВт</t>
  </si>
  <si>
    <t>Объемы</t>
  </si>
  <si>
    <t>СПБ</t>
  </si>
  <si>
    <t>3.</t>
  </si>
  <si>
    <t>Товарная выручка</t>
  </si>
  <si>
    <t>НВВ к утверждению</t>
  </si>
  <si>
    <t xml:space="preserve">Экономически обоснованные расходы </t>
  </si>
  <si>
    <t>Доля</t>
  </si>
  <si>
    <t>4.1.</t>
  </si>
  <si>
    <t>ЭОР в доле</t>
  </si>
  <si>
    <t>Эталонная выручка</t>
  </si>
  <si>
    <t>постоянные компоненты</t>
  </si>
  <si>
    <t>переменные компоненты</t>
  </si>
  <si>
    <t>4.2.</t>
  </si>
  <si>
    <t>Эталонная выручка в доле</t>
  </si>
  <si>
    <t>4.3.</t>
  </si>
  <si>
    <t>4.4.</t>
  </si>
  <si>
    <t>Результаты деятельности за 2017 год</t>
  </si>
  <si>
    <t>Проверка</t>
  </si>
  <si>
    <t>отклонение</t>
  </si>
  <si>
    <t>нвв 2018 года</t>
  </si>
  <si>
    <t>Рост к 2018 году</t>
  </si>
  <si>
    <t>нвв 2017 года</t>
  </si>
  <si>
    <t>Наименование статьи</t>
  </si>
  <si>
    <t>РЭК</t>
  </si>
  <si>
    <t>Причина отклонений</t>
  </si>
  <si>
    <t xml:space="preserve">Эталонная выручка, в т ч </t>
  </si>
  <si>
    <t>Анализ отклонений затрат, принимаемых РЭК и заявленных ОО НЭСК в НВВ на 2019 год</t>
  </si>
  <si>
    <t>НЭСК</t>
  </si>
  <si>
    <t xml:space="preserve">Эталонная выручка (Постоянные компоненты), всего  Тыс.руб., в т ч </t>
  </si>
  <si>
    <t>сети</t>
  </si>
  <si>
    <t xml:space="preserve">прочие </t>
  </si>
  <si>
    <t xml:space="preserve">Результаты деятельности за 2017 год, в т ч </t>
  </si>
  <si>
    <t>Предложение 2019 г.</t>
  </si>
  <si>
    <t>НЕнаселение_Прочие_до 670 кВт</t>
  </si>
  <si>
    <t xml:space="preserve">НЕнаселение_Прочие_свыше 670 кВт </t>
  </si>
  <si>
    <t>1.2.3</t>
  </si>
  <si>
    <t xml:space="preserve">Необходимая валовая выручка ООО "НЭСК" для расчета сбытовых надбавок (п.1*п.9+п. 8*п. 10+п.3+п.4+п.5+п.6) в т ч </t>
  </si>
  <si>
    <t xml:space="preserve">ПП до 670 кВт </t>
  </si>
  <si>
    <t>ПП свыше  670</t>
  </si>
  <si>
    <t>НВВ_Расчет эксперты</t>
  </si>
  <si>
    <t>ИПЦ?</t>
  </si>
  <si>
    <t xml:space="preserve">Амортизация  и транспортный налог по Volkswagen Touareg </t>
  </si>
  <si>
    <t>Отклонения_Потери_РезД</t>
  </si>
  <si>
    <t>не учтены отклонения по неподконтрольным (амортизация и транспортный)</t>
  </si>
  <si>
    <t>ИПЦ разный, см. Лист Индексы</t>
  </si>
  <si>
    <t>не учтены отклонения по неподконтрольным 141 т р (амортизация и транспортный)+</t>
  </si>
  <si>
    <t>2020 г</t>
  </si>
  <si>
    <t>Проверка сбора НВВ по СН на 2020 год</t>
  </si>
  <si>
    <t>Отраслевое тарифное соглашение в электроэнергетике Российской Федерации на 2019-2021 гг. в ред. Решений Общероссийского отраслевого объединения работодателей элеткроэнергетики, Общественной организации "Всероссийский Электропрофсоюз" от 21.12.2018 г.</t>
  </si>
  <si>
    <t>5.</t>
  </si>
  <si>
    <t>7.</t>
  </si>
  <si>
    <t>7.1.</t>
  </si>
  <si>
    <t>7.2.</t>
  </si>
  <si>
    <t>7.3.</t>
  </si>
  <si>
    <t>1.1.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</si>
  <si>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</si>
  <si>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</si>
  <si>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</si>
  <si>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</si>
  <si>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</si>
  <si>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о размере цен (тарифов), долгосрочных параметров регулирования</t>
  </si>
  <si>
    <t>I. Информация об организации</t>
  </si>
  <si>
    <t>Ф. И. О. руководителя</t>
  </si>
  <si>
    <t>II. Основные показатели деятельности организации</t>
  </si>
  <si>
    <t>Единица</t>
  </si>
  <si>
    <t>Фактические</t>
  </si>
  <si>
    <t>Показатели,</t>
  </si>
  <si>
    <t>Предложения</t>
  </si>
  <si>
    <t>показателей</t>
  </si>
  <si>
    <t>измере-</t>
  </si>
  <si>
    <t>показатели за год,</t>
  </si>
  <si>
    <t>утвержденные</t>
  </si>
  <si>
    <t>на расчетный</t>
  </si>
  <si>
    <t>ния</t>
  </si>
  <si>
    <t>предшествующий</t>
  </si>
  <si>
    <t>на базовый</t>
  </si>
  <si>
    <t>период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</si>
  <si>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</si>
  <si>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</si>
  <si>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электрической энергии (мощности)</t>
  </si>
  <si>
    <t>эффективности</t>
  </si>
  <si>
    <t>деятельности организации</t>
  </si>
  <si>
    <t>тыс. рублей</t>
  </si>
  <si>
    <t>1.2.</t>
  </si>
  <si>
    <t>Прибыль (убыток)</t>
  </si>
  <si>
    <t>от продаж</t>
  </si>
  <si>
    <t>1.3.</t>
  </si>
  <si>
    <t>EBITDA (прибыль</t>
  </si>
  <si>
    <t>до процентов, налогов</t>
  </si>
  <si>
    <t>и амортизации)</t>
  </si>
  <si>
    <t>1.4.</t>
  </si>
  <si>
    <t>рентабельности</t>
  </si>
  <si>
    <t>организации</t>
  </si>
  <si>
    <t>2.1.</t>
  </si>
  <si>
    <t>Рентабельность продаж</t>
  </si>
  <si>
    <t>процентов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</si>
  <si>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</si>
  <si>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</si>
  <si>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</si>
  <si>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</si>
  <si>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</si>
  <si>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</si>
  <si>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</si>
  <si>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Показатели регулируемых</t>
  </si>
  <si>
    <t>видов деятельности</t>
  </si>
  <si>
    <t>Расчетный объем услуг</t>
  </si>
  <si>
    <t>в части управления</t>
  </si>
  <si>
    <t>технологическими</t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</si>
  <si>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</si>
  <si>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t>МВт·ч</t>
  </si>
  <si>
    <t>в части обеспечения</t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</si>
  <si>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</si>
  <si>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t>3.3.</t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</si>
  <si>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</si>
  <si>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t>3.4.</t>
  </si>
  <si>
    <t>Объем полезного отпуска</t>
  </si>
  <si>
    <t>тыс. кВт·ч</t>
  </si>
  <si>
    <t>электроэнергии —</t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</si>
  <si>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</si>
  <si>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</si>
  <si>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</si>
  <si>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</si>
  <si>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</si>
  <si>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</si>
  <si>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</si>
  <si>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</si>
  <si>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</si>
  <si>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</si>
  <si>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</si>
  <si>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</si>
  <si>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</si>
  <si>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</si>
  <si>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3.8.</t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</si>
  <si>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</si>
  <si>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</si>
  <si>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</si>
  <si>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</si>
  <si>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</si>
  <si>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</si>
  <si>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</si>
  <si>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</si>
  <si>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</si>
  <si>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</si>
  <si>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</si>
  <si>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</si>
  <si>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</si>
  <si>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</si>
  <si>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</si>
  <si>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</si>
  <si>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</si>
  <si>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</si>
  <si>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оплата труда</t>
  </si>
  <si>
    <t>ремонт основных фондов</t>
  </si>
  <si>
    <t>материальные затраты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</si>
  <si>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</si>
  <si>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</si>
  <si>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</si>
  <si>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</si>
  <si>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</si>
  <si>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</si>
  <si>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</si>
  <si>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Инвестиции,</t>
  </si>
  <si>
    <t>осуществляемые за счет</t>
  </si>
  <si>
    <t>тарифных источников</t>
  </si>
  <si>
    <t>4.4.1.</t>
  </si>
  <si>
    <t>Реквизиты</t>
  </si>
  <si>
    <t>инвестиционной</t>
  </si>
  <si>
    <t>программы (кем</t>
  </si>
  <si>
    <t>утверждена, дата</t>
  </si>
  <si>
    <t>приказа)</t>
  </si>
  <si>
    <t>4.5.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</si>
  <si>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</si>
  <si>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у. е.</t>
  </si>
  <si>
    <t>4.6.</t>
  </si>
  <si>
    <t>Операционные</t>
  </si>
  <si>
    <t>тыс. рублей
(у. е.)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</si>
  <si>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</si>
  <si>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</si>
  <si>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</si>
  <si>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</si>
  <si>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</si>
  <si>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</si>
  <si>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человек</t>
  </si>
  <si>
    <t>численность персонала</t>
  </si>
  <si>
    <t>Среднемесячная</t>
  </si>
  <si>
    <t>тыс. рублей на человека</t>
  </si>
  <si>
    <t>заработная плата</t>
  </si>
  <si>
    <t>на одного работника</t>
  </si>
  <si>
    <t>Реквизиты отраслевого</t>
  </si>
  <si>
    <t>тарифного соглашения</t>
  </si>
  <si>
    <t>(дата утверждения, срок</t>
  </si>
  <si>
    <t>действия)</t>
  </si>
  <si>
    <t>Уставный капитал</t>
  </si>
  <si>
    <t>(складочный капитал,</t>
  </si>
  <si>
    <t>уставный фонд, вклады</t>
  </si>
  <si>
    <t>товарищей)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</si>
  <si>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</si>
  <si>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</si>
  <si>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</si>
  <si>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</si>
  <si>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</si>
  <si>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</si>
  <si>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</si>
  <si>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</si>
  <si>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</si>
  <si>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</si>
  <si>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</si>
  <si>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1.1.А.</t>
  </si>
  <si>
    <t>в пределах социальной</t>
  </si>
  <si>
    <t>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</si>
  <si>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</si>
  <si>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</si>
  <si>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</si>
  <si>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</si>
  <si>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</si>
  <si>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</si>
  <si>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</si>
  <si>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</si>
  <si>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</si>
  <si>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</si>
  <si>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</si>
  <si>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</si>
  <si>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</si>
  <si>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</si>
  <si>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</si>
  <si>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</si>
  <si>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</si>
  <si>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</si>
  <si>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</si>
  <si>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</si>
  <si>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</si>
  <si>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</si>
  <si>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</si>
  <si>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</si>
  <si>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</si>
  <si>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</si>
  <si>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</si>
  <si>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</si>
  <si>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</si>
  <si>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</si>
  <si>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</si>
  <si>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</si>
  <si>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</si>
  <si>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</si>
  <si>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</si>
  <si>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</si>
  <si>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</si>
  <si>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</si>
  <si>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</si>
  <si>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</si>
  <si>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</si>
  <si>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</si>
  <si>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</si>
  <si>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</si>
  <si>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</si>
  <si>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</si>
  <si>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</si>
  <si>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</si>
  <si>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</si>
  <si>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</si>
  <si>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</si>
  <si>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</si>
  <si>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2.2.</t>
  </si>
  <si>
    <t>с потребителями,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</si>
  <si>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</si>
  <si>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</si>
  <si>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</si>
  <si>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</si>
  <si>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</si>
  <si>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</si>
  <si>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</si>
  <si>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</si>
  <si>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</si>
  <si>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штук</t>
  </si>
  <si>
    <t>по потребителям,</t>
  </si>
  <si>
    <t>подключения</t>
  </si>
  <si>
    <t>выручка гарантирующего</t>
  </si>
  <si>
    <t>поставщика</t>
  </si>
  <si>
    <t>заработная плата на одного</t>
  </si>
  <si>
    <t>работника</t>
  </si>
  <si>
    <t>Проценты по обслуживанию</t>
  </si>
  <si>
    <t>заемных средств</t>
  </si>
  <si>
    <t>8.</t>
  </si>
  <si>
    <t>Резерв по сомнительным</t>
  </si>
  <si>
    <t>долгам</t>
  </si>
  <si>
    <t>9.</t>
  </si>
  <si>
    <t>Необходимые расходы</t>
  </si>
  <si>
    <t>из прибыли</t>
  </si>
  <si>
    <t>10.</t>
  </si>
  <si>
    <t>11.</t>
  </si>
  <si>
    <t>процент</t>
  </si>
  <si>
    <t>от продаж в каждом рубле</t>
  </si>
  <si>
    <t>выручки)</t>
  </si>
  <si>
    <t>12.</t>
  </si>
  <si>
    <t>Реквизиты инвестиционной</t>
  </si>
  <si>
    <t>приказа или решения,</t>
  </si>
  <si>
    <t>электронный адрес</t>
  </si>
  <si>
    <t>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</si>
  <si>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</si>
  <si>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</si>
  <si>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</si>
  <si>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</si>
  <si>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</si>
  <si>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</si>
  <si>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</si>
  <si>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</si>
  <si>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</si>
  <si>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</si>
  <si>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млн кВт·ч</t>
  </si>
  <si>
    <t>энергии</t>
  </si>
  <si>
    <t>Полезный отпуск</t>
  </si>
  <si>
    <t>Отпуск тепловой энергии</t>
  </si>
  <si>
    <t>тыс. Гкал</t>
  </si>
  <si>
    <t>с коллекторов</t>
  </si>
  <si>
    <t>в сеть</t>
  </si>
  <si>
    <t>млн рублей</t>
  </si>
  <si>
    <t>выручка — всего</t>
  </si>
  <si>
    <t>относимая на электрическую</t>
  </si>
  <si>
    <t>энергию</t>
  </si>
  <si>
    <t>мощность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</si>
  <si>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</si>
  <si>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</si>
  <si>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</si>
  <si>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</si>
  <si>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8.1.</t>
  </si>
  <si>
    <t>топливо на электрическую</t>
  </si>
  <si>
    <t>удельный расход условного</t>
  </si>
  <si>
    <t>топлива на электрическую</t>
  </si>
  <si>
    <t>г/кВт·ч</t>
  </si>
  <si>
    <t>8.2.</t>
  </si>
  <si>
    <t>топливо на тепловую</t>
  </si>
  <si>
    <t>кг/Гкал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</si>
  <si>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</si>
  <si>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</si>
  <si>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</si>
  <si>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</si>
  <si>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</si>
  <si>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видам деятельности:</t>
  </si>
  <si>
    <t>10.1.</t>
  </si>
  <si>
    <t>среднесписочная</t>
  </si>
  <si>
    <t>10.2.</t>
  </si>
  <si>
    <t>среднемесячная</t>
  </si>
  <si>
    <t>10.3.</t>
  </si>
  <si>
    <t>реквизиты отраслевого</t>
  </si>
  <si>
    <t>Расходы на производство —</t>
  </si>
  <si>
    <t>всего</t>
  </si>
  <si>
    <t>11.1.</t>
  </si>
  <si>
    <t>относимые</t>
  </si>
  <si>
    <t>на электрическую энергию</t>
  </si>
  <si>
    <t>11.2.</t>
  </si>
  <si>
    <t>на электрическую мощность</t>
  </si>
  <si>
    <t>11.3.</t>
  </si>
  <si>
    <t>относимые на тепловую</t>
  </si>
  <si>
    <t>Объем перекрестного</t>
  </si>
  <si>
    <t>субсидирования — всего</t>
  </si>
  <si>
    <t>12.1.</t>
  </si>
  <si>
    <t>от производства тепловой</t>
  </si>
  <si>
    <t>12.2.</t>
  </si>
  <si>
    <t>от производства</t>
  </si>
  <si>
    <t>13.</t>
  </si>
  <si>
    <t>из прибыли — всего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</si>
  <si>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</si>
  <si>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</si>
  <si>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</si>
  <si>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</si>
  <si>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</si>
  <si>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</si>
  <si>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</si>
  <si>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</si>
  <si>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</si>
  <si>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</si>
  <si>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</si>
  <si>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16.</t>
  </si>
  <si>
    <t>от продажи в каждом рубле</t>
  </si>
  <si>
    <t>17.</t>
  </si>
  <si>
    <t>утверждения, номер приказа</t>
  </si>
  <si>
    <t>или решения, электронный</t>
  </si>
  <si>
    <t>адрес размещения)</t>
  </si>
  <si>
    <t>III. Цены (тарифы) по регулируемым видам деятельности организации</t>
  </si>
  <si>
    <t>первое</t>
  </si>
  <si>
    <t>полугодие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</si>
  <si>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</si>
  <si>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</si>
  <si>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</si>
  <si>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</si>
  <si>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</si>
  <si>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</si>
  <si>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</si>
  <si>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рублей/
МВт в месяц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</si>
  <si>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</si>
  <si>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</si>
  <si>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</si>
  <si>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</si>
  <si>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</si>
  <si>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</si>
  <si>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</si>
  <si>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</si>
  <si>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</si>
  <si>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</si>
  <si>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</si>
  <si>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</si>
  <si>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</si>
  <si>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</si>
  <si>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</si>
  <si>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предельный максимальный</t>
  </si>
  <si>
    <t>рублей/
МВт·ч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</si>
  <si>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</si>
  <si>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</si>
  <si>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</si>
  <si>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</si>
  <si>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</si>
  <si>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</si>
  <si>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</si>
  <si>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</si>
  <si>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</si>
  <si>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</si>
  <si>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</si>
  <si>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</si>
  <si>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</si>
  <si>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</si>
  <si>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</si>
  <si>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</si>
  <si>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</si>
  <si>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</si>
  <si>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</si>
  <si>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</si>
  <si>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</si>
  <si>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</si>
  <si>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</si>
  <si>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</si>
  <si>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</si>
  <si>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</si>
  <si>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</si>
  <si>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</si>
  <si>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</si>
  <si>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</si>
  <si>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</si>
  <si>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</si>
  <si>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</si>
  <si>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</si>
  <si>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</si>
  <si>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</si>
  <si>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</si>
  <si>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</si>
  <si>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</si>
  <si>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</si>
  <si>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</si>
  <si>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</si>
  <si>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</si>
  <si>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рублей/Гкал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</si>
  <si>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</si>
  <si>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</si>
  <si>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</si>
  <si>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</si>
  <si>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</si>
  <si>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</si>
  <si>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</si>
  <si>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</si>
  <si>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</si>
  <si>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</si>
  <si>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</si>
  <si>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</si>
  <si>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</si>
  <si>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</si>
  <si>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</si>
  <si>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</si>
  <si>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рублей/
Гкал/ч
в месяц</t>
  </si>
  <si>
    <t>тепловой мощности</t>
  </si>
  <si>
    <t>4.4.2.</t>
  </si>
  <si>
    <t>средний тариф</t>
  </si>
  <si>
    <t>рублей/
куб. метр</t>
  </si>
  <si>
    <t>на теплоноситель, в том</t>
  </si>
  <si>
    <t>числе: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</si>
  <si>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</si>
  <si>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</si>
  <si>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</si>
  <si>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</si>
  <si>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</si>
  <si>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</si>
  <si>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Примечания:</t>
  </si>
  <si>
    <t>второе</t>
  </si>
  <si>
    <t>базовому периоду (2020 год)</t>
  </si>
  <si>
    <t>период (2021 год)</t>
  </si>
  <si>
    <t>регулирования (2022 год)</t>
  </si>
  <si>
    <t>ПРЕДЛОЖЕНИЕ</t>
  </si>
  <si>
    <r>
      <t>(вид цены (тарифа))</t>
    </r>
    <r>
      <rPr>
        <b/>
        <u/>
        <sz val="14"/>
        <rFont val="Times New Roman"/>
        <family val="1"/>
        <charset val="204"/>
      </rPr>
      <t xml:space="preserve"> на 2022 год</t>
    </r>
  </si>
  <si>
    <t>Протокол № 37 от 24.02.2021 года заседания Совета директоров ООО "Новомосковская энергосбытовая компания" об одобрении проекта инвестиционной программы на 2022-2026 годы
адрес размещения
https://gkh.tularegion.ru/upload/iblock/404/404dc38015035304b81012e82dc808b6.ZIP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</si>
</sst>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_-;\-* #,##0_-;_-* &quot;-&quot;_-;_-@_-"/>
    <numFmt numFmtId="166" formatCode="_-* #,##0.00&quot;р.&quot;_-;\-* #,##0.00&quot;р.&quot;_-;_-* &quot;-&quot;??&quot;р.&quot;_-;_-@_-"/>
    <numFmt numFmtId="167" formatCode="_-* #,##0.00_-;\-* #,##0.00_-;_-* &quot;-&quot;??_-;_-@_-"/>
    <numFmt numFmtId="168" formatCode="_-* #,##0_р_._-;\-* #,##0_р_._-;_-* &quot;-&quot;_р_._-;_-@_-"/>
    <numFmt numFmtId="169" formatCode="_-* #,##0.00_р_._-;\-* #,##0.00_р_._-;_-* &quot;-&quot;??_р_._-;_-@_-"/>
    <numFmt numFmtId="170" formatCode="_-* #,##0.00_₽_-;\-* #,##0.00_₽_-;_-* &quot;-&quot;??_₽_-;_-@_-"/>
    <numFmt numFmtId="171" formatCode="#,##0.0"/>
    <numFmt numFmtId="172" formatCode="#,##0.000"/>
    <numFmt numFmtId="173" formatCode="_-* #,##0.00[$€-1]_-;\-* #,##0.00[$€-1]_-;_-* &quot;-&quot;??[$€-1]_-"/>
    <numFmt numFmtId="174" formatCode="0.0%"/>
    <numFmt numFmtId="175" formatCode="0.0%_);\(0.0%\)"/>
    <numFmt numFmtId="176" formatCode="#,##0;\(#,##0\)"/>
    <numFmt numFmtId="177" formatCode="_-* #,##0.00\ _$_-;\-* #,##0.00\ _$_-;_-* &quot;-&quot;??\ _$_-;_-@_-"/>
    <numFmt numFmtId="178" formatCode="#.##0\.00"/>
    <numFmt numFmtId="179" formatCode="#\.00"/>
    <numFmt numFmtId="180" formatCode="\$#\.00"/>
    <numFmt numFmtId="181" formatCode="#\.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"/>
    <numFmt numFmtId="212" formatCode="_-* #,##0.000000_р_._-;\-* #,##0.000000_р_._-;_-* &quot;-&quot;??_р_._-;_-@_-"/>
    <numFmt numFmtId="213" formatCode="_-* #,##0.00000_р_._-;\-* #,##0.00000_р_._-;_-* &quot;-&quot;??_р_._-;_-@_-"/>
    <numFmt numFmtId="214" formatCode="#,##0_ ;\-#,##0\ "/>
  </numFmts>
  <fonts count="1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indexed="11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b/>
      <sz val="16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53">
    <xf numFmtId="0" fontId="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3" fillId="0" borderId="0"/>
    <xf numFmtId="0" fontId="1" fillId="0" borderId="0"/>
    <xf numFmtId="0" fontId="8" fillId="0" borderId="0"/>
    <xf numFmtId="173" fontId="8" fillId="0" borderId="0"/>
    <xf numFmtId="0" fontId="9" fillId="0" borderId="0"/>
    <xf numFmtId="0" fontId="10" fillId="0" borderId="0"/>
    <xf numFmtId="174" fontId="11" fillId="0" borderId="0">
      <alignment vertical="top"/>
    </xf>
    <xf numFmtId="174" fontId="12" fillId="0" borderId="0">
      <alignment vertical="top"/>
    </xf>
    <xf numFmtId="175" fontId="12" fillId="3" borderId="0">
      <alignment vertical="top"/>
    </xf>
    <xf numFmtId="174" fontId="12" fillId="4" borderId="0">
      <alignment vertical="top"/>
    </xf>
    <xf numFmtId="0" fontId="10" fillId="0" borderId="0"/>
    <xf numFmtId="0" fontId="10" fillId="0" borderId="0"/>
    <xf numFmtId="0" fontId="10" fillId="0" borderId="0"/>
    <xf numFmtId="40" fontId="13" fillId="0" borderId="0" applyFont="0" applyFill="0" applyBorder="0" applyAlignment="0" applyProtection="0"/>
    <xf numFmtId="0" fontId="14" fillId="0" borderId="0"/>
    <xf numFmtId="0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6" fontId="10" fillId="5" borderId="6">
      <alignment wrapText="1"/>
      <protection locked="0"/>
    </xf>
    <xf numFmtId="0" fontId="8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15" fillId="0" borderId="0"/>
    <xf numFmtId="0" fontId="8" fillId="0" borderId="0"/>
    <xf numFmtId="173" fontId="8" fillId="0" borderId="0"/>
    <xf numFmtId="0" fontId="8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8" fillId="0" borderId="0"/>
    <xf numFmtId="173" fontId="8" fillId="0" borderId="0"/>
    <xf numFmtId="0" fontId="8" fillId="0" borderId="0"/>
    <xf numFmtId="173" fontId="8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9" fillId="0" borderId="0"/>
    <xf numFmtId="173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9" fillId="0" borderId="0"/>
    <xf numFmtId="173" fontId="9" fillId="0" borderId="0"/>
    <xf numFmtId="0" fontId="9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9" fillId="0" borderId="0"/>
    <xf numFmtId="173" fontId="9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6" fillId="0" borderId="0"/>
    <xf numFmtId="0" fontId="9" fillId="0" borderId="0"/>
    <xf numFmtId="173" fontId="9" fillId="0" borderId="0"/>
    <xf numFmtId="177" fontId="6" fillId="0" borderId="0" applyFont="0" applyFill="0" applyBorder="0" applyAlignment="0" applyProtection="0"/>
    <xf numFmtId="178" fontId="16" fillId="0" borderId="0">
      <protection locked="0"/>
    </xf>
    <xf numFmtId="179" fontId="16" fillId="0" borderId="0">
      <protection locked="0"/>
    </xf>
    <xf numFmtId="178" fontId="16" fillId="0" borderId="0">
      <protection locked="0"/>
    </xf>
    <xf numFmtId="179" fontId="16" fillId="0" borderId="0">
      <protection locked="0"/>
    </xf>
    <xf numFmtId="180" fontId="16" fillId="0" borderId="0">
      <protection locked="0"/>
    </xf>
    <xf numFmtId="181" fontId="16" fillId="0" borderId="7">
      <protection locked="0"/>
    </xf>
    <xf numFmtId="181" fontId="17" fillId="0" borderId="0">
      <protection locked="0"/>
    </xf>
    <xf numFmtId="181" fontId="17" fillId="0" borderId="0">
      <protection locked="0"/>
    </xf>
    <xf numFmtId="181" fontId="16" fillId="0" borderId="7">
      <protection locked="0"/>
    </xf>
    <xf numFmtId="0" fontId="18" fillId="6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182" fontId="22" fillId="0" borderId="8">
      <protection locked="0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3" fillId="8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5" borderId="9" applyNumberFormat="0" applyAlignment="0" applyProtection="0"/>
    <xf numFmtId="0" fontId="27" fillId="0" borderId="9" applyNumberFormat="0" applyAlignment="0">
      <protection locked="0"/>
    </xf>
    <xf numFmtId="0" fontId="28" fillId="26" borderId="10" applyNumberFormat="0" applyAlignment="0" applyProtection="0"/>
    <xf numFmtId="0" fontId="29" fillId="0" borderId="1">
      <alignment horizontal="left" vertical="center"/>
    </xf>
    <xf numFmtId="168" fontId="1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182" fontId="32" fillId="27" borderId="8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</xf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30" fillId="0" borderId="11" applyNumberFormat="0" applyFont="0" applyFill="0" applyAlignment="0" applyProtection="0"/>
    <xf numFmtId="0" fontId="34" fillId="0" borderId="0" applyNumberFormat="0" applyFill="0" applyBorder="0" applyAlignment="0" applyProtection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3" fontId="33" fillId="0" borderId="0" applyFont="0" applyFill="0" applyBorder="0" applyAlignment="0" applyProtection="0"/>
    <xf numFmtId="37" fontId="10" fillId="0" borderId="0"/>
    <xf numFmtId="0" fontId="22" fillId="0" borderId="0"/>
    <xf numFmtId="0" fontId="36" fillId="0" borderId="0" applyNumberFormat="0" applyFill="0" applyBorder="0" applyAlignment="0" applyProtection="0"/>
    <xf numFmtId="189" fontId="37" fillId="0" borderId="0" applyFill="0" applyBorder="0" applyAlignment="0" applyProtection="0"/>
    <xf numFmtId="189" fontId="11" fillId="0" borderId="0" applyFill="0" applyBorder="0" applyAlignment="0" applyProtection="0"/>
    <xf numFmtId="189" fontId="38" fillId="0" borderId="0" applyFill="0" applyBorder="0" applyAlignment="0" applyProtection="0"/>
    <xf numFmtId="189" fontId="39" fillId="0" borderId="0" applyFill="0" applyBorder="0" applyAlignment="0" applyProtection="0"/>
    <xf numFmtId="189" fontId="40" fillId="0" borderId="0" applyFill="0" applyBorder="0" applyAlignment="0" applyProtection="0"/>
    <xf numFmtId="189" fontId="41" fillId="0" borderId="0" applyFill="0" applyBorder="0" applyAlignment="0" applyProtection="0"/>
    <xf numFmtId="189" fontId="42" fillId="0" borderId="0" applyFill="0" applyBorder="0" applyAlignment="0" applyProtection="0"/>
    <xf numFmtId="2" fontId="31" fillId="0" borderId="0" applyFont="0" applyFill="0" applyBorder="0" applyAlignment="0" applyProtection="0"/>
    <xf numFmtId="0" fontId="43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Fill="0" applyBorder="0" applyProtection="0">
      <alignment horizontal="left"/>
    </xf>
    <xf numFmtId="0" fontId="46" fillId="9" borderId="0" applyNumberFormat="0" applyBorder="0" applyAlignment="0" applyProtection="0"/>
    <xf numFmtId="174" fontId="5" fillId="4" borderId="1" applyNumberFormat="0" applyFont="0" applyBorder="0" applyAlignment="0" applyProtection="0"/>
    <xf numFmtId="0" fontId="30" fillId="0" borderId="0" applyFont="0" applyFill="0" applyBorder="0" applyAlignment="0" applyProtection="0">
      <alignment horizontal="right"/>
    </xf>
    <xf numFmtId="190" fontId="47" fillId="4" borderId="0" applyNumberFormat="0" applyFont="0" applyAlignment="0"/>
    <xf numFmtId="0" fontId="48" fillId="0" borderId="0" applyProtection="0">
      <alignment horizontal="right"/>
    </xf>
    <xf numFmtId="0" fontId="27" fillId="25" borderId="9" applyNumberFormat="0" applyAlignment="0"/>
    <xf numFmtId="0" fontId="49" fillId="0" borderId="0">
      <alignment vertical="top"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2" fontId="53" fillId="28" borderId="0" applyAlignment="0">
      <alignment horizontal="right"/>
      <protection locked="0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5" fillId="0" borderId="0" applyNumberFormat="0" applyFill="0" applyBorder="0" applyAlignment="0" applyProtection="0">
      <alignment vertical="top"/>
      <protection locked="0"/>
    </xf>
    <xf numFmtId="182" fontId="56" fillId="0" borderId="0"/>
    <xf numFmtId="0" fontId="10" fillId="0" borderId="0"/>
    <xf numFmtId="0" fontId="57" fillId="0" borderId="0" applyNumberFormat="0" applyFill="0" applyBorder="0" applyAlignment="0" applyProtection="0">
      <alignment vertical="top"/>
      <protection locked="0"/>
    </xf>
    <xf numFmtId="191" fontId="58" fillId="0" borderId="1">
      <alignment horizontal="center" vertical="center" wrapText="1"/>
    </xf>
    <xf numFmtId="0" fontId="59" fillId="12" borderId="9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38" fontId="12" fillId="0" borderId="0">
      <alignment vertical="top"/>
    </xf>
    <xf numFmtId="38" fontId="12" fillId="3" borderId="0">
      <alignment vertical="top"/>
    </xf>
    <xf numFmtId="38" fontId="12" fillId="3" borderId="0">
      <alignment vertical="top"/>
    </xf>
    <xf numFmtId="38" fontId="12" fillId="3" borderId="0">
      <alignment vertical="top"/>
    </xf>
    <xf numFmtId="38" fontId="12" fillId="0" borderId="0">
      <alignment vertical="top"/>
    </xf>
    <xf numFmtId="192" fontId="12" fillId="4" borderId="0">
      <alignment vertical="top"/>
    </xf>
    <xf numFmtId="38" fontId="12" fillId="0" borderId="0">
      <alignment vertical="top"/>
    </xf>
    <xf numFmtId="0" fontId="61" fillId="0" borderId="15" applyNumberFormat="0" applyFill="0" applyAlignment="0" applyProtection="0"/>
    <xf numFmtId="165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93" fontId="63" fillId="0" borderId="1">
      <alignment horizontal="right"/>
      <protection locked="0"/>
    </xf>
    <xf numFmtId="194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vertical="center"/>
    </xf>
    <xf numFmtId="0" fontId="30" fillId="0" borderId="0" applyFont="0" applyFill="0" applyBorder="0" applyAlignment="0" applyProtection="0">
      <alignment horizontal="right"/>
    </xf>
    <xf numFmtId="3" fontId="6" fillId="0" borderId="16" applyFont="0" applyBorder="0">
      <alignment horizontal="center" vertical="center"/>
    </xf>
    <xf numFmtId="0" fontId="64" fillId="29" borderId="0" applyNumberFormat="0" applyBorder="0" applyAlignment="0" applyProtection="0"/>
    <xf numFmtId="0" fontId="18" fillId="0" borderId="17"/>
    <xf numFmtId="0" fontId="65" fillId="0" borderId="0" applyNumberFormat="0" applyFill="0" applyBorder="0" applyAlignment="0" applyProtection="0"/>
    <xf numFmtId="196" fontId="6" fillId="0" borderId="0"/>
    <xf numFmtId="0" fontId="6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</xf>
    <xf numFmtId="0" fontId="6" fillId="0" borderId="0"/>
    <xf numFmtId="0" fontId="67" fillId="0" borderId="0"/>
    <xf numFmtId="0" fontId="30" fillId="0" borderId="0" applyFill="0" applyBorder="0" applyProtection="0">
      <alignment vertical="center"/>
    </xf>
    <xf numFmtId="0" fontId="68" fillId="0" borderId="0"/>
    <xf numFmtId="0" fontId="10" fillId="0" borderId="0"/>
    <xf numFmtId="0" fontId="8" fillId="0" borderId="0"/>
    <xf numFmtId="0" fontId="69" fillId="30" borderId="1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" fillId="0" borderId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70" fillId="25" borderId="19" applyNumberFormat="0" applyAlignment="0" applyProtection="0"/>
    <xf numFmtId="1" fontId="71" fillId="0" borderId="0" applyProtection="0">
      <alignment horizontal="right" vertical="center"/>
    </xf>
    <xf numFmtId="49" fontId="72" fillId="0" borderId="5" applyFill="0" applyProtection="0">
      <alignment vertical="center"/>
    </xf>
    <xf numFmtId="9" fontId="10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37" fontId="73" fillId="5" borderId="20"/>
    <xf numFmtId="37" fontId="73" fillId="5" borderId="20"/>
    <xf numFmtId="0" fontId="74" fillId="0" borderId="0" applyNumberFormat="0">
      <alignment horizontal="left"/>
    </xf>
    <xf numFmtId="202" fontId="75" fillId="0" borderId="21" applyBorder="0">
      <alignment horizontal="right"/>
      <protection locked="0"/>
    </xf>
    <xf numFmtId="49" fontId="76" fillId="0" borderId="1" applyNumberFormat="0">
      <alignment horizontal="left" vertical="center"/>
    </xf>
    <xf numFmtId="0" fontId="77" fillId="0" borderId="22">
      <alignment vertical="center"/>
    </xf>
    <xf numFmtId="4" fontId="78" fillId="5" borderId="19" applyNumberFormat="0" applyProtection="0">
      <alignment vertical="center"/>
    </xf>
    <xf numFmtId="4" fontId="79" fillId="5" borderId="19" applyNumberFormat="0" applyProtection="0">
      <alignment vertical="center"/>
    </xf>
    <xf numFmtId="4" fontId="78" fillId="5" borderId="19" applyNumberFormat="0" applyProtection="0">
      <alignment horizontal="left" vertical="center" indent="1"/>
    </xf>
    <xf numFmtId="4" fontId="78" fillId="5" borderId="19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4" fontId="78" fillId="32" borderId="19" applyNumberFormat="0" applyProtection="0">
      <alignment horizontal="right" vertical="center"/>
    </xf>
    <xf numFmtId="4" fontId="78" fillId="33" borderId="19" applyNumberFormat="0" applyProtection="0">
      <alignment horizontal="right" vertical="center"/>
    </xf>
    <xf numFmtId="4" fontId="78" fillId="34" borderId="19" applyNumberFormat="0" applyProtection="0">
      <alignment horizontal="right" vertical="center"/>
    </xf>
    <xf numFmtId="4" fontId="78" fillId="35" borderId="19" applyNumberFormat="0" applyProtection="0">
      <alignment horizontal="right" vertical="center"/>
    </xf>
    <xf numFmtId="4" fontId="78" fillId="36" borderId="19" applyNumberFormat="0" applyProtection="0">
      <alignment horizontal="right" vertical="center"/>
    </xf>
    <xf numFmtId="4" fontId="78" fillId="37" borderId="19" applyNumberFormat="0" applyProtection="0">
      <alignment horizontal="right" vertical="center"/>
    </xf>
    <xf numFmtId="4" fontId="78" fillId="38" borderId="19" applyNumberFormat="0" applyProtection="0">
      <alignment horizontal="right" vertical="center"/>
    </xf>
    <xf numFmtId="4" fontId="78" fillId="39" borderId="19" applyNumberFormat="0" applyProtection="0">
      <alignment horizontal="right" vertical="center"/>
    </xf>
    <xf numFmtId="4" fontId="78" fillId="40" borderId="19" applyNumberFormat="0" applyProtection="0">
      <alignment horizontal="right" vertical="center"/>
    </xf>
    <xf numFmtId="4" fontId="80" fillId="41" borderId="19" applyNumberFormat="0" applyProtection="0">
      <alignment horizontal="left" vertical="center" indent="1"/>
    </xf>
    <xf numFmtId="4" fontId="78" fillId="42" borderId="23" applyNumberFormat="0" applyProtection="0">
      <alignment horizontal="left" vertical="center" indent="1"/>
    </xf>
    <xf numFmtId="4" fontId="81" fillId="43" borderId="0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4" fontId="82" fillId="42" borderId="19" applyNumberFormat="0" applyProtection="0">
      <alignment horizontal="left" vertical="center" indent="1"/>
    </xf>
    <xf numFmtId="4" fontId="82" fillId="44" borderId="19" applyNumberFormat="0" applyProtection="0">
      <alignment horizontal="left" vertical="center" indent="1"/>
    </xf>
    <xf numFmtId="0" fontId="10" fillId="44" borderId="19" applyNumberFormat="0" applyProtection="0">
      <alignment horizontal="left" vertical="center" indent="1"/>
    </xf>
    <xf numFmtId="0" fontId="10" fillId="44" borderId="19" applyNumberFormat="0" applyProtection="0">
      <alignment horizontal="left" vertical="center" indent="1"/>
    </xf>
    <xf numFmtId="0" fontId="10" fillId="45" borderId="19" applyNumberFormat="0" applyProtection="0">
      <alignment horizontal="left" vertical="center" indent="1"/>
    </xf>
    <xf numFmtId="0" fontId="10" fillId="45" borderId="19" applyNumberFormat="0" applyProtection="0">
      <alignment horizontal="left" vertical="center" indent="1"/>
    </xf>
    <xf numFmtId="0" fontId="10" fillId="3" borderId="19" applyNumberFormat="0" applyProtection="0">
      <alignment horizontal="left" vertical="center" indent="1"/>
    </xf>
    <xf numFmtId="0" fontId="10" fillId="3" borderId="19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0" fontId="6" fillId="0" borderId="0"/>
    <xf numFmtId="4" fontId="78" fillId="46" borderId="19" applyNumberFormat="0" applyProtection="0">
      <alignment vertical="center"/>
    </xf>
    <xf numFmtId="4" fontId="79" fillId="46" borderId="19" applyNumberFormat="0" applyProtection="0">
      <alignment vertical="center"/>
    </xf>
    <xf numFmtId="4" fontId="78" fillId="46" borderId="19" applyNumberFormat="0" applyProtection="0">
      <alignment horizontal="left" vertical="center" indent="1"/>
    </xf>
    <xf numFmtId="4" fontId="78" fillId="46" borderId="19" applyNumberFormat="0" applyProtection="0">
      <alignment horizontal="left" vertical="center" indent="1"/>
    </xf>
    <xf numFmtId="4" fontId="78" fillId="42" borderId="19" applyNumberFormat="0" applyProtection="0">
      <alignment horizontal="right" vertical="center"/>
    </xf>
    <xf numFmtId="4" fontId="79" fillId="42" borderId="19" applyNumberFormat="0" applyProtection="0">
      <alignment horizontal="right" vertical="center"/>
    </xf>
    <xf numFmtId="0" fontId="10" fillId="31" borderId="19" applyNumberFormat="0" applyProtection="0">
      <alignment horizontal="left" vertical="center" indent="1"/>
    </xf>
    <xf numFmtId="0" fontId="10" fillId="31" borderId="19" applyNumberFormat="0" applyProtection="0">
      <alignment horizontal="left" vertical="center" indent="1"/>
    </xf>
    <xf numFmtId="0" fontId="83" fillId="0" borderId="0"/>
    <xf numFmtId="4" fontId="84" fillId="42" borderId="19" applyNumberFormat="0" applyProtection="0">
      <alignment horizontal="right" vertical="center"/>
    </xf>
    <xf numFmtId="0" fontId="85" fillId="0" borderId="0">
      <alignment horizontal="left" vertical="center" wrapText="1"/>
    </xf>
    <xf numFmtId="0" fontId="10" fillId="0" borderId="0"/>
    <xf numFmtId="0" fontId="8" fillId="0" borderId="0"/>
    <xf numFmtId="0" fontId="86" fillId="0" borderId="0" applyBorder="0" applyProtection="0">
      <alignment vertical="center"/>
    </xf>
    <xf numFmtId="0" fontId="86" fillId="0" borderId="5" applyBorder="0" applyProtection="0">
      <alignment horizontal="right" vertical="center"/>
    </xf>
    <xf numFmtId="0" fontId="87" fillId="47" borderId="0" applyBorder="0" applyProtection="0">
      <alignment horizontal="centerContinuous" vertical="center"/>
    </xf>
    <xf numFmtId="0" fontId="87" fillId="48" borderId="5" applyBorder="0" applyProtection="0">
      <alignment horizontal="centerContinuous" vertical="center"/>
    </xf>
    <xf numFmtId="0" fontId="88" fillId="0" borderId="0"/>
    <xf numFmtId="38" fontId="89" fillId="49" borderId="0">
      <alignment horizontal="right" vertical="top"/>
    </xf>
    <xf numFmtId="38" fontId="89" fillId="49" borderId="0">
      <alignment horizontal="right" vertical="top"/>
    </xf>
    <xf numFmtId="38" fontId="89" fillId="49" borderId="0">
      <alignment horizontal="right" vertical="top"/>
    </xf>
    <xf numFmtId="0" fontId="68" fillId="0" borderId="0"/>
    <xf numFmtId="0" fontId="90" fillId="0" borderId="0" applyFill="0" applyBorder="0" applyProtection="0">
      <alignment horizontal="left"/>
    </xf>
    <xf numFmtId="0" fontId="45" fillId="0" borderId="24" applyFill="0" applyBorder="0" applyProtection="0">
      <alignment horizontal="left" vertical="top"/>
    </xf>
    <xf numFmtId="0" fontId="91" fillId="0" borderId="0">
      <alignment horizontal="centerContinuous"/>
    </xf>
    <xf numFmtId="0" fontId="92" fillId="0" borderId="24" applyFill="0" applyBorder="0" applyProtection="0"/>
    <xf numFmtId="0" fontId="92" fillId="0" borderId="0"/>
    <xf numFmtId="0" fontId="93" fillId="0" borderId="0" applyFill="0" applyBorder="0" applyProtection="0"/>
    <xf numFmtId="0" fontId="94" fillId="0" borderId="0"/>
    <xf numFmtId="0" fontId="95" fillId="0" borderId="0" applyNumberFormat="0" applyFill="0" applyBorder="0" applyAlignment="0" applyProtection="0"/>
    <xf numFmtId="49" fontId="96" fillId="45" borderId="25" applyNumberFormat="0">
      <alignment horizontal="center" vertical="center"/>
    </xf>
    <xf numFmtId="0" fontId="97" fillId="0" borderId="26" applyNumberFormat="0" applyFill="0" applyAlignment="0" applyProtection="0"/>
    <xf numFmtId="0" fontId="98" fillId="0" borderId="11" applyFill="0" applyBorder="0" applyProtection="0">
      <alignment vertical="center"/>
    </xf>
    <xf numFmtId="0" fontId="99" fillId="0" borderId="0">
      <alignment horizontal="fill"/>
    </xf>
    <xf numFmtId="0" fontId="5" fillId="0" borderId="0"/>
    <xf numFmtId="0" fontId="100" fillId="0" borderId="0" applyNumberFormat="0" applyFill="0" applyBorder="0" applyAlignment="0" applyProtection="0"/>
    <xf numFmtId="0" fontId="101" fillId="0" borderId="5" applyBorder="0" applyProtection="0">
      <alignment horizontal="right"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182" fontId="22" fillId="0" borderId="8">
      <protection locked="0"/>
    </xf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3" fontId="102" fillId="0" borderId="0">
      <alignment horizontal="center" vertical="center" textRotation="90" wrapText="1"/>
    </xf>
    <xf numFmtId="203" fontId="22" fillId="0" borderId="1">
      <alignment vertical="top" wrapText="1"/>
    </xf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70" fillId="25" borderId="1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204" fontId="108" fillId="0" borderId="1">
      <alignment vertical="top" wrapText="1"/>
    </xf>
    <xf numFmtId="4" fontId="109" fillId="0" borderId="1">
      <alignment horizontal="left" vertical="center"/>
    </xf>
    <xf numFmtId="4" fontId="109" fillId="0" borderId="1"/>
    <xf numFmtId="4" fontId="109" fillId="50" borderId="1"/>
    <xf numFmtId="4" fontId="109" fillId="51" borderId="1"/>
    <xf numFmtId="4" fontId="110" fillId="52" borderId="1"/>
    <xf numFmtId="4" fontId="111" fillId="3" borderId="1"/>
    <xf numFmtId="4" fontId="112" fillId="0" borderId="1">
      <alignment horizontal="center" wrapText="1"/>
    </xf>
    <xf numFmtId="204" fontId="109" fillId="0" borderId="1"/>
    <xf numFmtId="204" fontId="108" fillId="0" borderId="1">
      <alignment horizontal="center" vertical="center" wrapText="1"/>
    </xf>
    <xf numFmtId="204" fontId="108" fillId="0" borderId="1">
      <alignment vertical="top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13" fillId="0" borderId="0" applyBorder="0">
      <alignment horizontal="center" vertical="center" wrapText="1"/>
    </xf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27" applyBorder="0">
      <alignment horizontal="center" vertical="center" wrapText="1"/>
    </xf>
    <xf numFmtId="182" fontId="32" fillId="27" borderId="8"/>
    <xf numFmtId="4" fontId="69" fillId="5" borderId="1" applyBorder="0">
      <alignment horizontal="right"/>
    </xf>
    <xf numFmtId="49" fontId="117" fillId="0" borderId="0" applyBorder="0">
      <alignment vertical="center"/>
    </xf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3" fontId="32" fillId="0" borderId="1" applyBorder="0">
      <alignment vertical="center"/>
    </xf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28" fillId="26" borderId="10" applyNumberFormat="0" applyAlignment="0" applyProtection="0"/>
    <xf numFmtId="0" fontId="6" fillId="0" borderId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173" fontId="65" fillId="4" borderId="0" applyFill="0">
      <alignment wrapText="1"/>
    </xf>
    <xf numFmtId="0" fontId="115" fillId="0" borderId="0">
      <alignment horizontal="center" vertical="top" wrapText="1"/>
    </xf>
    <xf numFmtId="0" fontId="118" fillId="0" borderId="0">
      <alignment horizontal="centerContinuous" vertical="center" wrapText="1"/>
    </xf>
    <xf numFmtId="173" fontId="115" fillId="0" borderId="0">
      <alignment horizontal="center" vertical="top" wrapText="1"/>
    </xf>
    <xf numFmtId="172" fontId="7" fillId="4" borderId="1">
      <alignment wrapText="1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4" fontId="119" fillId="0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49" fontId="102" fillId="0" borderId="1">
      <alignment horizontal="right" vertical="top" wrapText="1"/>
    </xf>
    <xf numFmtId="189" fontId="120" fillId="0" borderId="0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horizontal="left"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0" fillId="0" borderId="0"/>
    <xf numFmtId="0" fontId="122" fillId="40" borderId="0" applyNumberFormat="0" applyBorder="0" applyAlignment="0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9" fontId="69" fillId="40" borderId="0" applyBorder="0">
      <alignment vertical="top"/>
    </xf>
    <xf numFmtId="0" fontId="6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3" fontId="19" fillId="0" borderId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1" fillId="0" borderId="0"/>
    <xf numFmtId="49" fontId="69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23" fillId="0" borderId="1">
      <alignment horizontal="left"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4" fillId="0" borderId="1">
      <alignment vertical="top"/>
    </xf>
    <xf numFmtId="189" fontId="125" fillId="5" borderId="20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6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49" fontId="110" fillId="0" borderId="6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3" borderId="6">
      <alignment horizontal="justify" vertical="center"/>
    </xf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8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3" fontId="8" fillId="0" borderId="0"/>
    <xf numFmtId="49" fontId="120" fillId="0" borderId="0"/>
    <xf numFmtId="49" fontId="128" fillId="0" borderId="0">
      <alignment vertical="top"/>
    </xf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169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9" fillId="4" borderId="0" applyBorder="0">
      <alignment horizontal="right"/>
    </xf>
    <xf numFmtId="4" fontId="69" fillId="4" borderId="0" applyBorder="0">
      <alignment horizontal="right"/>
    </xf>
    <xf numFmtId="4" fontId="69" fillId="4" borderId="0" applyFont="0" applyBorder="0">
      <alignment horizontal="right"/>
    </xf>
    <xf numFmtId="4" fontId="69" fillId="4" borderId="0" applyBorder="0">
      <alignment horizontal="right"/>
    </xf>
    <xf numFmtId="4" fontId="69" fillId="54" borderId="28" applyBorder="0">
      <alignment horizontal="right"/>
    </xf>
    <xf numFmtId="4" fontId="69" fillId="4" borderId="1" applyFont="0" applyBorder="0">
      <alignment horizontal="right"/>
    </xf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209" fontId="22" fillId="0" borderId="6">
      <alignment vertical="top" wrapText="1"/>
    </xf>
    <xf numFmtId="17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6" fillId="0" borderId="0">
      <protection locked="0"/>
    </xf>
    <xf numFmtId="49" fontId="108" fillId="0" borderId="1">
      <alignment horizontal="center" vertical="center" wrapText="1"/>
    </xf>
    <xf numFmtId="0" fontId="22" fillId="0" borderId="1" applyBorder="0">
      <alignment horizontal="center" vertical="center" wrapText="1"/>
    </xf>
    <xf numFmtId="49" fontId="85" fillId="0" borderId="1" applyNumberFormat="0" applyFill="0" applyAlignment="0" applyProtection="0"/>
    <xf numFmtId="172" fontId="6" fillId="0" borderId="0"/>
    <xf numFmtId="0" fontId="97" fillId="0" borderId="26" applyNumberFormat="0" applyFill="0" applyAlignment="0" applyProtection="0"/>
    <xf numFmtId="0" fontId="23" fillId="8" borderId="0" applyNumberFormat="0" applyBorder="0" applyAlignment="0" applyProtection="0"/>
    <xf numFmtId="0" fontId="46" fillId="9" borderId="0" applyNumberFormat="0" applyBorder="0" applyAlignment="0" applyProtection="0"/>
    <xf numFmtId="0" fontId="6" fillId="30" borderId="18" applyNumberFormat="0" applyFont="0" applyAlignment="0" applyProtection="0"/>
    <xf numFmtId="0" fontId="19" fillId="30" borderId="18" applyNumberFormat="0" applyFont="0" applyAlignment="0" applyProtection="0"/>
    <xf numFmtId="0" fontId="64" fillId="29" borderId="0" applyNumberFormat="0" applyBorder="0" applyAlignment="0" applyProtection="0"/>
    <xf numFmtId="0" fontId="6" fillId="0" borderId="0"/>
    <xf numFmtId="0" fontId="20" fillId="20" borderId="0" applyNumberFormat="0" applyBorder="0" applyAlignment="0" applyProtection="0"/>
    <xf numFmtId="0" fontId="61" fillId="0" borderId="15" applyNumberFormat="0" applyFill="0" applyAlignment="0" applyProtection="0"/>
    <xf numFmtId="0" fontId="28" fillId="26" borderId="10" applyNumberFormat="0" applyAlignment="0" applyProtection="0"/>
    <xf numFmtId="0" fontId="10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0" fontId="61" fillId="0" borderId="15" applyNumberFormat="0" applyFill="0" applyAlignment="0" applyProtection="0"/>
    <xf numFmtId="0" fontId="28" fillId="26" borderId="10" applyNumberFormat="0" applyAlignment="0" applyProtection="0"/>
    <xf numFmtId="0" fontId="100" fillId="0" borderId="0" applyNumberFormat="0" applyFill="0" applyBorder="0" applyAlignment="0" applyProtection="0"/>
    <xf numFmtId="0" fontId="19" fillId="0" borderId="0"/>
    <xf numFmtId="0" fontId="10" fillId="0" borderId="0"/>
    <xf numFmtId="0" fontId="4" fillId="0" borderId="0"/>
    <xf numFmtId="0" fontId="133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6" fillId="0" borderId="0"/>
    <xf numFmtId="0" fontId="116" fillId="55" borderId="30" applyNumberFormat="0" applyFont="0" applyFill="0" applyAlignment="0" applyProtection="0">
      <alignment horizontal="center" vertical="center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9" fillId="5" borderId="0">
      <protection locked="0"/>
    </xf>
    <xf numFmtId="172" fontId="69" fillId="5" borderId="0">
      <protection locked="0"/>
    </xf>
    <xf numFmtId="211" fontId="69" fillId="5" borderId="0">
      <protection locked="0"/>
    </xf>
    <xf numFmtId="0" fontId="69" fillId="40" borderId="30" applyNumberFormat="0" applyFont="0" applyAlignment="0" applyProtection="0">
      <alignment horizontal="center" vertical="center" wrapText="1"/>
    </xf>
    <xf numFmtId="4" fontId="140" fillId="55" borderId="43">
      <alignment horizontal="right" vertical="center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49" fontId="69" fillId="0" borderId="0" applyBorder="0">
      <alignment vertical="top"/>
    </xf>
    <xf numFmtId="0" fontId="69" fillId="0" borderId="0" applyNumberFormat="0" applyFont="0" applyAlignment="0" applyProtection="0">
      <alignment horizontal="left" vertical="center"/>
    </xf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0" fontId="69" fillId="56" borderId="31" applyNumberFormat="0" applyFont="0" applyAlignment="0" applyProtection="0"/>
    <xf numFmtId="9" fontId="69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69" fillId="57" borderId="43" applyAlignment="0">
      <alignment vertical="center"/>
    </xf>
    <xf numFmtId="0" fontId="141" fillId="0" borderId="0"/>
    <xf numFmtId="0" fontId="6" fillId="0" borderId="0"/>
    <xf numFmtId="0" fontId="131" fillId="0" borderId="0">
      <alignment horizontal="right" vertical="top" wrapText="1"/>
    </xf>
    <xf numFmtId="0" fontId="6" fillId="0" borderId="0" applyNumberFormat="0" applyFont="0" applyFill="0" applyBorder="0" applyAlignment="0" applyProtection="0"/>
    <xf numFmtId="0" fontId="6" fillId="0" borderId="0">
      <alignment vertical="top"/>
    </xf>
    <xf numFmtId="0" fontId="132" fillId="0" borderId="0"/>
    <xf numFmtId="0" fontId="132" fillId="0" borderId="0"/>
    <xf numFmtId="0" fontId="142" fillId="0" borderId="0"/>
    <xf numFmtId="0" fontId="11" fillId="0" borderId="0"/>
    <xf numFmtId="0" fontId="142" fillId="0" borderId="0"/>
    <xf numFmtId="0" fontId="3" fillId="0" borderId="0"/>
    <xf numFmtId="0" fontId="132" fillId="0" borderId="0"/>
    <xf numFmtId="0" fontId="131" fillId="0" borderId="0"/>
    <xf numFmtId="0" fontId="131" fillId="0" borderId="0">
      <alignment horizontal="center"/>
    </xf>
    <xf numFmtId="207" fontId="6" fillId="0" borderId="0" applyFont="0" applyFill="0" applyBorder="0" applyAlignment="0" applyProtection="0"/>
    <xf numFmtId="0" fontId="131" fillId="0" borderId="0">
      <alignment horizontal="left" vertical="top"/>
    </xf>
    <xf numFmtId="0" fontId="6" fillId="0" borderId="0" applyNumberFormat="0" applyFont="0" applyFill="0" applyBorder="0" applyAlignment="0" applyProtection="0"/>
    <xf numFmtId="0" fontId="6" fillId="0" borderId="0">
      <alignment vertical="top"/>
    </xf>
    <xf numFmtId="0" fontId="1" fillId="0" borderId="0"/>
    <xf numFmtId="0" fontId="143" fillId="0" borderId="0"/>
    <xf numFmtId="0" fontId="1" fillId="0" borderId="0"/>
    <xf numFmtId="0" fontId="137" fillId="0" borderId="0" applyNumberFormat="0" applyFill="0" applyBorder="0" applyAlignment="0" applyProtection="0"/>
    <xf numFmtId="0" fontId="3" fillId="0" borderId="0"/>
    <xf numFmtId="0" fontId="5" fillId="0" borderId="0"/>
    <xf numFmtId="0" fontId="10" fillId="0" borderId="0"/>
    <xf numFmtId="0" fontId="6" fillId="0" borderId="0"/>
    <xf numFmtId="0" fontId="10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0" borderId="18" applyNumberFormat="0" applyFont="0" applyAlignment="0" applyProtection="0"/>
    <xf numFmtId="9" fontId="10" fillId="0" borderId="0" applyFont="0" applyFill="0" applyBorder="0" applyAlignment="0" applyProtection="0"/>
    <xf numFmtId="9" fontId="1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4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6" fillId="0" borderId="0"/>
    <xf numFmtId="0" fontId="6" fillId="0" borderId="0"/>
    <xf numFmtId="0" fontId="22" fillId="0" borderId="0"/>
    <xf numFmtId="0" fontId="22" fillId="0" borderId="0"/>
    <xf numFmtId="0" fontId="142" fillId="0" borderId="0"/>
    <xf numFmtId="0" fontId="132" fillId="0" borderId="0"/>
    <xf numFmtId="0" fontId="19" fillId="30" borderId="18" applyNumberFormat="0" applyFont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103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49" fontId="69" fillId="40" borderId="0" applyBorder="0">
      <alignment vertical="top"/>
    </xf>
    <xf numFmtId="0" fontId="6" fillId="0" borderId="0"/>
    <xf numFmtId="0" fontId="19" fillId="0" borderId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0" borderId="18" applyNumberFormat="0" applyFont="0" applyAlignment="0" applyProtection="0"/>
    <xf numFmtId="0" fontId="10" fillId="30" borderId="1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9" fontId="131" fillId="0" borderId="0" applyFont="0" applyFill="0" applyBorder="0" applyAlignment="0" applyProtection="0"/>
    <xf numFmtId="0" fontId="19" fillId="30" borderId="18" applyNumberFormat="0" applyFont="0" applyAlignment="0" applyProtection="0"/>
    <xf numFmtId="0" fontId="14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0" fontId="19" fillId="30" borderId="18" applyNumberFormat="0" applyFont="0" applyAlignment="0" applyProtection="0"/>
    <xf numFmtId="207" fontId="6" fillId="0" borderId="0" applyFont="0" applyFill="0" applyBorder="0" applyAlignment="0" applyProtection="0"/>
    <xf numFmtId="0" fontId="19" fillId="30" borderId="18" applyNumberFormat="0" applyFont="0" applyAlignment="0" applyProtection="0"/>
    <xf numFmtId="0" fontId="1" fillId="0" borderId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/>
    <xf numFmtId="3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left"/>
    </xf>
    <xf numFmtId="3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4" fontId="0" fillId="0" borderId="0" xfId="0" applyNumberFormat="1"/>
    <xf numFmtId="0" fontId="0" fillId="0" borderId="1" xfId="0" applyBorder="1" applyAlignment="1">
      <alignment horizontal="center" wrapText="1"/>
    </xf>
    <xf numFmtId="0" fontId="138" fillId="0" borderId="0" xfId="0" applyFont="1" applyFill="1" applyBorder="1" applyAlignment="1"/>
    <xf numFmtId="0" fontId="69" fillId="0" borderId="0" xfId="0" applyFont="1" applyFill="1" applyBorder="1" applyAlignment="1"/>
    <xf numFmtId="0" fontId="116" fillId="0" borderId="35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/>
    <xf numFmtId="0" fontId="69" fillId="0" borderId="4" xfId="0" applyFont="1" applyFill="1" applyBorder="1" applyAlignment="1"/>
    <xf numFmtId="0" fontId="69" fillId="0" borderId="38" xfId="0" applyFont="1" applyFill="1" applyBorder="1" applyAlignment="1"/>
    <xf numFmtId="16" fontId="69" fillId="0" borderId="39" xfId="0" applyNumberFormat="1" applyFont="1" applyFill="1" applyBorder="1" applyAlignment="1"/>
    <xf numFmtId="0" fontId="69" fillId="0" borderId="1" xfId="0" applyFont="1" applyFill="1" applyBorder="1" applyAlignment="1"/>
    <xf numFmtId="212" fontId="69" fillId="0" borderId="1" xfId="2079" applyNumberFormat="1" applyFont="1" applyFill="1" applyBorder="1" applyAlignment="1"/>
    <xf numFmtId="212" fontId="69" fillId="0" borderId="40" xfId="2079" applyNumberFormat="1" applyFont="1" applyFill="1" applyBorder="1" applyAlignment="1"/>
    <xf numFmtId="212" fontId="69" fillId="0" borderId="1" xfId="2079" applyNumberFormat="1" applyFont="1" applyFill="1" applyBorder="1" applyAlignment="1">
      <alignment horizontal="center"/>
    </xf>
    <xf numFmtId="0" fontId="69" fillId="0" borderId="39" xfId="0" applyFont="1" applyFill="1" applyBorder="1" applyAlignment="1"/>
    <xf numFmtId="169" fontId="69" fillId="0" borderId="1" xfId="2079" applyNumberFormat="1" applyFont="1" applyFill="1" applyBorder="1" applyAlignment="1"/>
    <xf numFmtId="169" fontId="69" fillId="0" borderId="40" xfId="2079" applyNumberFormat="1" applyFont="1" applyFill="1" applyBorder="1" applyAlignment="1"/>
    <xf numFmtId="213" fontId="69" fillId="0" borderId="1" xfId="2079" applyNumberFormat="1" applyFont="1" applyFill="1" applyBorder="1" applyAlignment="1"/>
    <xf numFmtId="213" fontId="69" fillId="0" borderId="40" xfId="2079" applyNumberFormat="1" applyFont="1" applyFill="1" applyBorder="1" applyAlignment="1"/>
    <xf numFmtId="169" fontId="69" fillId="0" borderId="1" xfId="2079" applyNumberFormat="1" applyFont="1" applyFill="1" applyBorder="1" applyAlignment="1">
      <alignment horizontal="center" vertical="center"/>
    </xf>
    <xf numFmtId="169" fontId="69" fillId="0" borderId="1" xfId="2079" applyNumberFormat="1" applyFont="1" applyFill="1" applyBorder="1" applyAlignment="1">
      <alignment horizontal="center"/>
    </xf>
    <xf numFmtId="0" fontId="116" fillId="0" borderId="39" xfId="0" applyFont="1" applyFill="1" applyBorder="1" applyAlignment="1"/>
    <xf numFmtId="0" fontId="116" fillId="0" borderId="1" xfId="0" applyFont="1" applyFill="1" applyBorder="1" applyAlignment="1"/>
    <xf numFmtId="169" fontId="116" fillId="0" borderId="1" xfId="2079" applyNumberFormat="1" applyFont="1" applyFill="1" applyBorder="1" applyAlignment="1">
      <alignment horizontal="center" vertical="center"/>
    </xf>
    <xf numFmtId="169" fontId="116" fillId="0" borderId="1" xfId="2079" applyNumberFormat="1" applyFont="1" applyFill="1" applyBorder="1" applyAlignment="1"/>
    <xf numFmtId="169" fontId="116" fillId="0" borderId="40" xfId="2079" applyNumberFormat="1" applyFont="1" applyFill="1" applyBorder="1" applyAlignment="1"/>
    <xf numFmtId="0" fontId="69" fillId="0" borderId="40" xfId="0" applyFont="1" applyFill="1" applyBorder="1" applyAlignment="1"/>
    <xf numFmtId="0" fontId="139" fillId="0" borderId="39" xfId="0" applyFont="1" applyFill="1" applyBorder="1" applyAlignment="1"/>
    <xf numFmtId="0" fontId="139" fillId="0" borderId="1" xfId="0" applyFont="1" applyFill="1" applyBorder="1" applyAlignment="1"/>
    <xf numFmtId="169" fontId="139" fillId="0" borderId="1" xfId="2079" applyNumberFormat="1" applyFont="1" applyFill="1" applyBorder="1" applyAlignment="1"/>
    <xf numFmtId="169" fontId="139" fillId="0" borderId="40" xfId="2079" applyNumberFormat="1" applyFont="1" applyFill="1" applyBorder="1" applyAlignment="1"/>
    <xf numFmtId="0" fontId="69" fillId="0" borderId="1" xfId="0" applyFont="1" applyFill="1" applyBorder="1" applyAlignment="1">
      <alignment wrapText="1"/>
    </xf>
    <xf numFmtId="0" fontId="116" fillId="0" borderId="1" xfId="0" applyFont="1" applyFill="1" applyBorder="1" applyAlignment="1">
      <alignment wrapText="1"/>
    </xf>
    <xf numFmtId="0" fontId="69" fillId="0" borderId="1" xfId="0" applyFont="1" applyFill="1" applyBorder="1" applyAlignment="1">
      <alignment horizontal="right" wrapText="1"/>
    </xf>
    <xf numFmtId="169" fontId="69" fillId="0" borderId="1" xfId="0" applyNumberFormat="1" applyFont="1" applyFill="1" applyBorder="1" applyAlignment="1"/>
    <xf numFmtId="169" fontId="69" fillId="0" borderId="40" xfId="0" applyNumberFormat="1" applyFont="1" applyFill="1" applyBorder="1" applyAlignment="1"/>
    <xf numFmtId="0" fontId="69" fillId="0" borderId="41" xfId="0" applyFont="1" applyFill="1" applyBorder="1" applyAlignment="1"/>
    <xf numFmtId="0" fontId="139" fillId="0" borderId="2" xfId="0" applyFont="1" applyFill="1" applyBorder="1" applyAlignment="1"/>
    <xf numFmtId="169" fontId="139" fillId="0" borderId="2" xfId="2079" applyNumberFormat="1" applyFont="1" applyFill="1" applyBorder="1" applyAlignment="1"/>
    <xf numFmtId="169" fontId="139" fillId="0" borderId="42" xfId="0" applyNumberFormat="1" applyFont="1" applyFill="1" applyBorder="1" applyAlignment="1"/>
    <xf numFmtId="9" fontId="69" fillId="0" borderId="1" xfId="2078" applyFont="1" applyFill="1" applyBorder="1" applyAlignment="1"/>
    <xf numFmtId="9" fontId="69" fillId="0" borderId="40" xfId="2078" applyFont="1" applyFill="1" applyBorder="1" applyAlignment="1"/>
    <xf numFmtId="169" fontId="139" fillId="0" borderId="1" xfId="0" applyNumberFormat="1" applyFont="1" applyFill="1" applyBorder="1" applyAlignment="1"/>
    <xf numFmtId="169" fontId="139" fillId="0" borderId="40" xfId="0" applyNumberFormat="1" applyFont="1" applyFill="1" applyBorder="1" applyAlignme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Font="1" applyBorder="1" applyAlignment="1"/>
    <xf numFmtId="3" fontId="0" fillId="0" borderId="1" xfId="0" applyNumberFormat="1" applyFont="1" applyBorder="1" applyAlignment="1"/>
    <xf numFmtId="0" fontId="2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169" fontId="0" fillId="0" borderId="0" xfId="0" applyNumberFormat="1"/>
    <xf numFmtId="170" fontId="0" fillId="0" borderId="0" xfId="0" applyNumberFormat="1"/>
    <xf numFmtId="49" fontId="0" fillId="2" borderId="1" xfId="0" applyNumberForma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3" fontId="0" fillId="2" borderId="1" xfId="0" applyNumberFormat="1" applyFill="1" applyBorder="1" applyAlignment="1"/>
    <xf numFmtId="3" fontId="0" fillId="2" borderId="1" xfId="0" applyNumberFormat="1" applyFont="1" applyFill="1" applyBorder="1" applyAlignment="1"/>
    <xf numFmtId="0" fontId="0" fillId="0" borderId="0" xfId="0" applyFill="1"/>
    <xf numFmtId="4" fontId="0" fillId="0" borderId="0" xfId="0" applyNumberFormat="1" applyFill="1"/>
    <xf numFmtId="0" fontId="134" fillId="0" borderId="0" xfId="2706" applyFont="1" applyAlignment="1">
      <alignment horizontal="right"/>
    </xf>
    <xf numFmtId="0" fontId="134" fillId="0" borderId="0" xfId="2706" applyFont="1" applyAlignment="1">
      <alignment horizontal="left"/>
    </xf>
    <xf numFmtId="0" fontId="136" fillId="0" borderId="0" xfId="2706" applyFont="1" applyAlignment="1">
      <alignment horizontal="left"/>
    </xf>
    <xf numFmtId="0" fontId="135" fillId="0" borderId="0" xfId="2706" applyFont="1" applyAlignment="1">
      <alignment horizontal="left"/>
    </xf>
    <xf numFmtId="0" fontId="130" fillId="0" borderId="0" xfId="2706" applyFont="1" applyAlignment="1"/>
    <xf numFmtId="0" fontId="132" fillId="0" borderId="5" xfId="2706" applyFont="1" applyBorder="1" applyAlignment="1"/>
    <xf numFmtId="0" fontId="132" fillId="0" borderId="0" xfId="2706" applyFont="1" applyBorder="1" applyAlignment="1"/>
    <xf numFmtId="0" fontId="135" fillId="0" borderId="0" xfId="2706" applyFont="1" applyBorder="1" applyAlignment="1"/>
    <xf numFmtId="0" fontId="132" fillId="0" borderId="0" xfId="2706" applyFont="1" applyBorder="1" applyAlignment="1">
      <alignment horizontal="left"/>
    </xf>
    <xf numFmtId="0" fontId="6" fillId="0" borderId="0" xfId="2706" applyBorder="1"/>
    <xf numFmtId="49" fontId="132" fillId="0" borderId="0" xfId="2706" applyNumberFormat="1" applyFont="1" applyBorder="1" applyAlignment="1"/>
    <xf numFmtId="0" fontId="145" fillId="0" borderId="0" xfId="2706" applyFont="1" applyAlignment="1"/>
    <xf numFmtId="0" fontId="130" fillId="0" borderId="0" xfId="2706" applyFont="1" applyBorder="1" applyAlignment="1"/>
    <xf numFmtId="0" fontId="130" fillId="0" borderId="0" xfId="2706" applyFont="1" applyBorder="1" applyAlignment="1">
      <alignment horizontal="left"/>
    </xf>
    <xf numFmtId="0" fontId="135" fillId="0" borderId="0" xfId="2706" applyFont="1" applyBorder="1" applyAlignment="1">
      <alignment horizontal="left"/>
    </xf>
    <xf numFmtId="49" fontId="55" fillId="0" borderId="0" xfId="1441" applyNumberFormat="1" applyBorder="1" applyAlignment="1" applyProtection="1"/>
    <xf numFmtId="0" fontId="134" fillId="0" borderId="0" xfId="2708" applyFont="1" applyAlignment="1">
      <alignment horizontal="left"/>
    </xf>
    <xf numFmtId="0" fontId="131" fillId="0" borderId="0" xfId="2708" applyFont="1" applyAlignment="1">
      <alignment horizontal="left"/>
    </xf>
    <xf numFmtId="0" fontId="131" fillId="0" borderId="5" xfId="2708" applyFont="1" applyBorder="1" applyAlignment="1">
      <alignment horizontal="left"/>
    </xf>
    <xf numFmtId="0" fontId="131" fillId="0" borderId="0" xfId="2708" applyFont="1" applyAlignment="1"/>
    <xf numFmtId="0" fontId="131" fillId="0" borderId="24" xfId="2708" applyFont="1" applyBorder="1" applyAlignment="1">
      <alignment horizontal="center" vertical="top"/>
    </xf>
    <xf numFmtId="0" fontId="131" fillId="0" borderId="2" xfId="2708" applyFont="1" applyBorder="1" applyAlignment="1">
      <alignment horizontal="center"/>
    </xf>
    <xf numFmtId="0" fontId="131" fillId="0" borderId="6" xfId="2708" applyFont="1" applyBorder="1" applyAlignment="1">
      <alignment horizontal="center"/>
    </xf>
    <xf numFmtId="0" fontId="131" fillId="0" borderId="4" xfId="2708" applyFont="1" applyBorder="1" applyAlignment="1">
      <alignment horizontal="center"/>
    </xf>
    <xf numFmtId="0" fontId="131" fillId="0" borderId="46" xfId="2708" applyFont="1" applyBorder="1" applyAlignment="1">
      <alignment horizontal="left" vertical="center"/>
    </xf>
    <xf numFmtId="0" fontId="131" fillId="0" borderId="20" xfId="2708" applyFont="1" applyBorder="1" applyAlignment="1">
      <alignment horizontal="left" vertical="center"/>
    </xf>
    <xf numFmtId="0" fontId="131" fillId="0" borderId="47" xfId="2708" applyFont="1" applyBorder="1" applyAlignment="1">
      <alignment horizontal="left" vertical="center"/>
    </xf>
    <xf numFmtId="0" fontId="131" fillId="0" borderId="6" xfId="2708" applyFont="1" applyBorder="1" applyAlignment="1">
      <alignment horizontal="center" vertical="top"/>
    </xf>
    <xf numFmtId="0" fontId="131" fillId="0" borderId="6" xfId="2708" applyFont="1" applyBorder="1" applyAlignment="1">
      <alignment horizontal="right" vertical="top"/>
    </xf>
    <xf numFmtId="0" fontId="131" fillId="0" borderId="4" xfId="2708" applyFont="1" applyBorder="1" applyAlignment="1">
      <alignment horizontal="right" vertical="top"/>
    </xf>
    <xf numFmtId="0" fontId="0" fillId="0" borderId="6" xfId="0" applyBorder="1"/>
    <xf numFmtId="0" fontId="0" fillId="0" borderId="4" xfId="0" applyBorder="1"/>
    <xf numFmtId="4" fontId="131" fillId="0" borderId="0" xfId="2707" applyNumberFormat="1" applyFont="1" applyFill="1" applyBorder="1" applyAlignment="1">
      <alignment horizontal="right" vertical="top"/>
    </xf>
    <xf numFmtId="0" fontId="131" fillId="0" borderId="6" xfId="2708" applyFont="1" applyBorder="1" applyAlignment="1">
      <alignment vertical="top"/>
    </xf>
    <xf numFmtId="0" fontId="131" fillId="0" borderId="2" xfId="2707" applyFont="1" applyFill="1" applyBorder="1" applyAlignment="1">
      <alignment horizontal="center"/>
    </xf>
    <xf numFmtId="4" fontId="131" fillId="0" borderId="2" xfId="2707" applyNumberFormat="1" applyFont="1" applyFill="1" applyBorder="1" applyAlignment="1">
      <alignment horizontal="center"/>
    </xf>
    <xf numFmtId="0" fontId="131" fillId="0" borderId="6" xfId="2707" applyFont="1" applyFill="1" applyBorder="1" applyAlignment="1">
      <alignment horizontal="center"/>
    </xf>
    <xf numFmtId="4" fontId="131" fillId="0" borderId="6" xfId="2707" applyNumberFormat="1" applyFont="1" applyFill="1" applyBorder="1" applyAlignment="1">
      <alignment horizontal="center"/>
    </xf>
    <xf numFmtId="0" fontId="131" fillId="0" borderId="4" xfId="2707" applyFont="1" applyFill="1" applyBorder="1" applyAlignment="1">
      <alignment horizontal="center"/>
    </xf>
    <xf numFmtId="4" fontId="131" fillId="0" borderId="4" xfId="2707" applyNumberFormat="1" applyFont="1" applyFill="1" applyBorder="1" applyAlignment="1">
      <alignment horizontal="center" wrapText="1"/>
    </xf>
    <xf numFmtId="0" fontId="131" fillId="0" borderId="4" xfId="2707" applyFont="1" applyFill="1" applyBorder="1" applyAlignment="1">
      <alignment horizontal="center" wrapText="1"/>
    </xf>
    <xf numFmtId="0" fontId="131" fillId="0" borderId="0" xfId="2707" applyFont="1" applyFill="1" applyBorder="1" applyAlignment="1">
      <alignment horizontal="left" vertical="center"/>
    </xf>
    <xf numFmtId="49" fontId="131" fillId="0" borderId="24" xfId="2707" applyNumberFormat="1" applyFont="1" applyFill="1" applyBorder="1" applyAlignment="1">
      <alignment horizontal="center" vertical="top"/>
    </xf>
    <xf numFmtId="0" fontId="131" fillId="0" borderId="0" xfId="2707" applyFont="1" applyFill="1" applyBorder="1" applyAlignment="1">
      <alignment horizontal="center" vertical="top"/>
    </xf>
    <xf numFmtId="0" fontId="131" fillId="0" borderId="0" xfId="2707" applyFont="1" applyFill="1" applyBorder="1" applyAlignment="1">
      <alignment horizontal="left"/>
    </xf>
    <xf numFmtId="0" fontId="131" fillId="0" borderId="0" xfId="2707" applyFont="1" applyFill="1" applyBorder="1" applyAlignment="1">
      <alignment horizontal="right" vertical="top"/>
    </xf>
    <xf numFmtId="0" fontId="131" fillId="0" borderId="20" xfId="2707" applyFont="1" applyFill="1" applyBorder="1" applyAlignment="1">
      <alignment horizontal="right" vertical="top"/>
    </xf>
    <xf numFmtId="4" fontId="131" fillId="0" borderId="20" xfId="2707" applyNumberFormat="1" applyFont="1" applyFill="1" applyBorder="1" applyAlignment="1">
      <alignment horizontal="right" vertical="top"/>
    </xf>
    <xf numFmtId="2" fontId="131" fillId="0" borderId="0" xfId="2707" applyNumberFormat="1" applyFont="1" applyFill="1" applyBorder="1" applyAlignment="1">
      <alignment horizontal="right" vertical="top"/>
    </xf>
    <xf numFmtId="3" fontId="131" fillId="0" borderId="0" xfId="2707" applyNumberFormat="1" applyFont="1" applyFill="1" applyBorder="1" applyAlignment="1">
      <alignment horizontal="right" vertical="top"/>
    </xf>
    <xf numFmtId="3" fontId="131" fillId="0" borderId="20" xfId="2707" applyNumberFormat="1" applyFont="1" applyFill="1" applyBorder="1" applyAlignment="1">
      <alignment horizontal="right" vertical="top"/>
    </xf>
    <xf numFmtId="0" fontId="131" fillId="0" borderId="5" xfId="2707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center"/>
    </xf>
    <xf numFmtId="0" fontId="116" fillId="0" borderId="28" xfId="0" applyFont="1" applyFill="1" applyBorder="1" applyAlignment="1">
      <alignment horizontal="center"/>
    </xf>
    <xf numFmtId="0" fontId="116" fillId="0" borderId="34" xfId="0" applyFont="1" applyFill="1" applyBorder="1" applyAlignment="1">
      <alignment horizontal="center"/>
    </xf>
    <xf numFmtId="0" fontId="116" fillId="0" borderId="32" xfId="0" applyFont="1" applyFill="1" applyBorder="1" applyAlignment="1">
      <alignment horizontal="center"/>
    </xf>
    <xf numFmtId="0" fontId="116" fillId="0" borderId="35" xfId="0" applyFont="1" applyFill="1" applyBorder="1" applyAlignment="1">
      <alignment horizontal="center"/>
    </xf>
    <xf numFmtId="0" fontId="116" fillId="0" borderId="32" xfId="0" applyFont="1" applyFill="1" applyBorder="1" applyAlignment="1">
      <alignment horizontal="center" vertical="center" wrapText="1"/>
    </xf>
    <xf numFmtId="0" fontId="116" fillId="0" borderId="35" xfId="0" applyFont="1" applyFill="1" applyBorder="1" applyAlignment="1">
      <alignment horizontal="center" vertical="center" wrapText="1"/>
    </xf>
    <xf numFmtId="0" fontId="116" fillId="0" borderId="32" xfId="0" applyFont="1" applyFill="1" applyBorder="1" applyAlignment="1">
      <alignment horizontal="center" vertical="center"/>
    </xf>
    <xf numFmtId="0" fontId="116" fillId="0" borderId="33" xfId="0" applyFont="1" applyFill="1" applyBorder="1" applyAlignment="1">
      <alignment horizontal="center" vertical="center" wrapText="1"/>
    </xf>
    <xf numFmtId="0" fontId="116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32" fillId="0" borderId="5" xfId="2706" applyNumberFormat="1" applyFont="1" applyBorder="1" applyAlignment="1">
      <alignment horizontal="left"/>
    </xf>
    <xf numFmtId="49" fontId="132" fillId="0" borderId="3" xfId="2706" applyNumberFormat="1" applyFont="1" applyBorder="1" applyAlignment="1">
      <alignment horizontal="left"/>
    </xf>
    <xf numFmtId="0" fontId="132" fillId="0" borderId="5" xfId="2706" applyFont="1" applyBorder="1" applyAlignment="1">
      <alignment horizontal="center"/>
    </xf>
    <xf numFmtId="0" fontId="132" fillId="0" borderId="3" xfId="2706" applyFont="1" applyBorder="1" applyAlignment="1">
      <alignment horizontal="center"/>
    </xf>
    <xf numFmtId="0" fontId="132" fillId="0" borderId="3" xfId="2706" applyFont="1" applyBorder="1" applyAlignment="1">
      <alignment horizontal="left"/>
    </xf>
    <xf numFmtId="0" fontId="135" fillId="0" borderId="44" xfId="2706" applyFont="1" applyBorder="1" applyAlignment="1">
      <alignment horizontal="center"/>
    </xf>
    <xf numFmtId="0" fontId="145" fillId="0" borderId="5" xfId="2706" applyFont="1" applyBorder="1" applyAlignment="1">
      <alignment horizontal="center"/>
    </xf>
    <xf numFmtId="0" fontId="135" fillId="0" borderId="0" xfId="2706" applyFont="1" applyBorder="1" applyAlignment="1">
      <alignment horizontal="center"/>
    </xf>
    <xf numFmtId="0" fontId="130" fillId="0" borderId="0" xfId="2706" applyFont="1" applyAlignment="1">
      <alignment horizontal="center"/>
    </xf>
    <xf numFmtId="0" fontId="130" fillId="0" borderId="0" xfId="2706" applyFont="1" applyBorder="1" applyAlignment="1">
      <alignment horizontal="center"/>
    </xf>
    <xf numFmtId="0" fontId="131" fillId="0" borderId="0" xfId="2707" applyFont="1" applyFill="1" applyBorder="1" applyAlignment="1">
      <alignment horizontal="right" vertical="top"/>
    </xf>
    <xf numFmtId="0" fontId="131" fillId="0" borderId="20" xfId="2707" applyFont="1" applyFill="1" applyBorder="1" applyAlignment="1">
      <alignment horizontal="right" vertical="top"/>
    </xf>
    <xf numFmtId="49" fontId="131" fillId="0" borderId="24" xfId="2707" applyNumberFormat="1" applyFont="1" applyFill="1" applyBorder="1" applyAlignment="1">
      <alignment horizontal="center" vertical="top"/>
    </xf>
    <xf numFmtId="0" fontId="131" fillId="0" borderId="0" xfId="2707" applyFont="1" applyFill="1" applyBorder="1" applyAlignment="1">
      <alignment horizontal="center" vertical="top" wrapText="1"/>
    </xf>
    <xf numFmtId="4" fontId="131" fillId="0" borderId="0" xfId="2707" applyNumberFormat="1" applyFont="1" applyFill="1" applyBorder="1" applyAlignment="1">
      <alignment horizontal="right" vertical="top"/>
    </xf>
    <xf numFmtId="0" fontId="131" fillId="0" borderId="0" xfId="2707" applyFont="1" applyFill="1" applyBorder="1" applyAlignment="1">
      <alignment horizontal="center" vertical="top"/>
    </xf>
    <xf numFmtId="4" fontId="131" fillId="0" borderId="0" xfId="2707" applyNumberFormat="1" applyFont="1" applyFill="1" applyBorder="1" applyAlignment="1">
      <alignment horizontal="right" vertical="top" wrapText="1"/>
    </xf>
    <xf numFmtId="0" fontId="131" fillId="0" borderId="0" xfId="2707" applyFont="1" applyFill="1" applyBorder="1" applyAlignment="1">
      <alignment horizontal="left" vertical="top" wrapText="1"/>
    </xf>
    <xf numFmtId="0" fontId="131" fillId="0" borderId="20" xfId="2707" applyFont="1" applyFill="1" applyBorder="1" applyAlignment="1">
      <alignment horizontal="left" vertical="top" wrapText="1"/>
    </xf>
    <xf numFmtId="4" fontId="131" fillId="0" borderId="20" xfId="2707" applyNumberFormat="1" applyFont="1" applyFill="1" applyBorder="1" applyAlignment="1">
      <alignment horizontal="right" vertical="top"/>
    </xf>
    <xf numFmtId="0" fontId="131" fillId="0" borderId="0" xfId="2707" applyFont="1" applyFill="1" applyBorder="1" applyAlignment="1">
      <alignment horizontal="right" vertical="top" wrapText="1"/>
    </xf>
    <xf numFmtId="0" fontId="131" fillId="0" borderId="20" xfId="2707" applyFont="1" applyFill="1" applyBorder="1" applyAlignment="1">
      <alignment horizontal="right" vertical="top" wrapText="1"/>
    </xf>
    <xf numFmtId="2" fontId="131" fillId="0" borderId="0" xfId="2707" applyNumberFormat="1" applyFont="1" applyFill="1" applyBorder="1" applyAlignment="1">
      <alignment horizontal="right" vertical="top"/>
    </xf>
    <xf numFmtId="3" fontId="131" fillId="0" borderId="0" xfId="2707" applyNumberFormat="1" applyFont="1" applyFill="1" applyBorder="1" applyAlignment="1">
      <alignment horizontal="right" vertical="top"/>
    </xf>
    <xf numFmtId="3" fontId="131" fillId="0" borderId="20" xfId="2707" applyNumberFormat="1" applyFont="1" applyFill="1" applyBorder="1" applyAlignment="1">
      <alignment horizontal="right" vertical="top"/>
    </xf>
    <xf numFmtId="2" fontId="131" fillId="0" borderId="20" xfId="2707" applyNumberFormat="1" applyFont="1" applyFill="1" applyBorder="1" applyAlignment="1">
      <alignment horizontal="right" vertical="top"/>
    </xf>
    <xf numFmtId="49" fontId="131" fillId="0" borderId="29" xfId="2707" applyNumberFormat="1" applyFont="1" applyFill="1" applyBorder="1" applyAlignment="1">
      <alignment horizontal="center" vertical="top"/>
    </xf>
    <xf numFmtId="0" fontId="131" fillId="0" borderId="5" xfId="2707" applyFont="1" applyFill="1" applyBorder="1" applyAlignment="1">
      <alignment horizontal="center" vertical="top"/>
    </xf>
    <xf numFmtId="4" fontId="131" fillId="0" borderId="5" xfId="2707" applyNumberFormat="1" applyFont="1" applyFill="1" applyBorder="1" applyAlignment="1">
      <alignment horizontal="right" vertical="top" wrapText="1"/>
    </xf>
    <xf numFmtId="0" fontId="131" fillId="0" borderId="5" xfId="2707" applyFont="1" applyFill="1" applyBorder="1" applyAlignment="1">
      <alignment horizontal="right" vertical="top" wrapText="1"/>
    </xf>
    <xf numFmtId="0" fontId="131" fillId="0" borderId="47" xfId="2707" applyFont="1" applyFill="1" applyBorder="1" applyAlignment="1">
      <alignment horizontal="right" vertical="top" wrapText="1"/>
    </xf>
    <xf numFmtId="171" fontId="131" fillId="0" borderId="0" xfId="2707" applyNumberFormat="1" applyFont="1" applyFill="1" applyBorder="1" applyAlignment="1">
      <alignment horizontal="right" vertical="top"/>
    </xf>
    <xf numFmtId="0" fontId="131" fillId="0" borderId="20" xfId="2707" applyFont="1" applyBorder="1" applyAlignment="1">
      <alignment horizontal="center" vertical="top" wrapText="1"/>
    </xf>
    <xf numFmtId="0" fontId="131" fillId="0" borderId="20" xfId="2707" applyFont="1" applyFill="1" applyBorder="1" applyAlignment="1">
      <alignment horizontal="center" vertical="top" wrapText="1"/>
    </xf>
    <xf numFmtId="171" fontId="131" fillId="0" borderId="20" xfId="2707" applyNumberFormat="1" applyFont="1" applyFill="1" applyBorder="1" applyAlignment="1">
      <alignment horizontal="right" vertical="top"/>
    </xf>
    <xf numFmtId="49" fontId="131" fillId="0" borderId="24" xfId="2707" applyNumberFormat="1" applyFont="1" applyFill="1" applyBorder="1" applyAlignment="1">
      <alignment horizontal="center" vertical="center"/>
    </xf>
    <xf numFmtId="49" fontId="131" fillId="0" borderId="0" xfId="2707" applyNumberFormat="1" applyFont="1" applyFill="1" applyBorder="1" applyAlignment="1">
      <alignment horizontal="center" vertical="center"/>
    </xf>
    <xf numFmtId="49" fontId="131" fillId="0" borderId="20" xfId="2707" applyNumberFormat="1" applyFont="1" applyFill="1" applyBorder="1" applyAlignment="1">
      <alignment horizontal="center" vertical="center"/>
    </xf>
    <xf numFmtId="0" fontId="131" fillId="0" borderId="45" xfId="2707" applyFont="1" applyFill="1" applyBorder="1" applyAlignment="1">
      <alignment horizontal="center" vertical="center"/>
    </xf>
    <xf numFmtId="0" fontId="131" fillId="0" borderId="44" xfId="2707" applyFont="1" applyFill="1" applyBorder="1" applyAlignment="1">
      <alignment horizontal="center" vertical="center"/>
    </xf>
    <xf numFmtId="0" fontId="131" fillId="0" borderId="46" xfId="2707" applyFont="1" applyFill="1" applyBorder="1" applyAlignment="1">
      <alignment horizontal="center" vertical="center"/>
    </xf>
    <xf numFmtId="0" fontId="131" fillId="0" borderId="24" xfId="2707" applyFont="1" applyFill="1" applyBorder="1" applyAlignment="1">
      <alignment horizontal="center" vertical="center"/>
    </xf>
    <xf numFmtId="0" fontId="131" fillId="0" borderId="0" xfId="2707" applyFont="1" applyFill="1" applyBorder="1" applyAlignment="1">
      <alignment horizontal="center" vertical="center"/>
    </xf>
    <xf numFmtId="0" fontId="131" fillId="0" borderId="20" xfId="2707" applyFont="1" applyFill="1" applyBorder="1" applyAlignment="1">
      <alignment horizontal="center" vertical="center"/>
    </xf>
    <xf numFmtId="0" fontId="145" fillId="0" borderId="0" xfId="2707" applyFont="1" applyFill="1" applyAlignment="1">
      <alignment horizontal="center"/>
    </xf>
    <xf numFmtId="0" fontId="131" fillId="0" borderId="45" xfId="2707" applyFont="1" applyFill="1" applyBorder="1" applyAlignment="1">
      <alignment horizontal="center"/>
    </xf>
    <xf numFmtId="0" fontId="131" fillId="0" borderId="46" xfId="2707" applyFont="1" applyFill="1" applyBorder="1" applyAlignment="1">
      <alignment horizontal="center"/>
    </xf>
    <xf numFmtId="0" fontId="131" fillId="0" borderId="24" xfId="2707" applyFont="1" applyFill="1" applyBorder="1" applyAlignment="1">
      <alignment horizontal="center"/>
    </xf>
    <xf numFmtId="0" fontId="131" fillId="0" borderId="20" xfId="2707" applyFont="1" applyFill="1" applyBorder="1" applyAlignment="1">
      <alignment horizontal="center"/>
    </xf>
    <xf numFmtId="0" fontId="131" fillId="0" borderId="29" xfId="2707" applyFont="1" applyFill="1" applyBorder="1" applyAlignment="1">
      <alignment horizontal="center"/>
    </xf>
    <xf numFmtId="0" fontId="131" fillId="0" borderId="47" xfId="2707" applyFont="1" applyFill="1" applyBorder="1" applyAlignment="1">
      <alignment horizontal="center"/>
    </xf>
    <xf numFmtId="0" fontId="131" fillId="0" borderId="6" xfId="2708" applyFont="1" applyBorder="1" applyAlignment="1">
      <alignment horizontal="center" vertical="top"/>
    </xf>
    <xf numFmtId="0" fontId="131" fillId="0" borderId="6" xfId="2708" applyFont="1" applyBorder="1" applyAlignment="1">
      <alignment horizontal="right" vertical="top"/>
    </xf>
    <xf numFmtId="0" fontId="131" fillId="0" borderId="0" xfId="2708" applyFont="1" applyAlignment="1">
      <alignment horizontal="left" vertical="center" wrapText="1"/>
    </xf>
    <xf numFmtId="0" fontId="131" fillId="0" borderId="6" xfId="2708" applyFont="1" applyBorder="1" applyAlignment="1">
      <alignment horizontal="center" vertical="top" wrapText="1"/>
    </xf>
    <xf numFmtId="4" fontId="131" fillId="0" borderId="6" xfId="2708" applyNumberFormat="1" applyFont="1" applyBorder="1" applyAlignment="1">
      <alignment horizontal="right" vertical="top"/>
    </xf>
    <xf numFmtId="0" fontId="131" fillId="0" borderId="24" xfId="2708" applyFont="1" applyBorder="1" applyAlignment="1">
      <alignment horizontal="center" vertical="top"/>
    </xf>
    <xf numFmtId="0" fontId="131" fillId="0" borderId="29" xfId="2708" applyFont="1" applyBorder="1" applyAlignment="1">
      <alignment horizontal="center" vertical="top"/>
    </xf>
    <xf numFmtId="0" fontId="131" fillId="0" borderId="4" xfId="2708" applyFont="1" applyBorder="1" applyAlignment="1">
      <alignment horizontal="center" vertical="top" wrapText="1"/>
    </xf>
    <xf numFmtId="0" fontId="131" fillId="0" borderId="4" xfId="2708" applyFont="1" applyBorder="1" applyAlignment="1">
      <alignment horizontal="right" vertical="top"/>
    </xf>
    <xf numFmtId="4" fontId="131" fillId="0" borderId="6" xfId="2708" applyNumberFormat="1" applyFont="1" applyBorder="1" applyAlignment="1">
      <alignment vertical="top"/>
    </xf>
    <xf numFmtId="0" fontId="131" fillId="0" borderId="6" xfId="2708" applyFont="1" applyBorder="1" applyAlignment="1">
      <alignment vertical="top"/>
    </xf>
    <xf numFmtId="0" fontId="131" fillId="0" borderId="45" xfId="2708" applyFont="1" applyBorder="1" applyAlignment="1">
      <alignment horizontal="center" vertical="top"/>
    </xf>
    <xf numFmtId="0" fontId="131" fillId="0" borderId="2" xfId="2708" applyFont="1" applyBorder="1" applyAlignment="1">
      <alignment horizontal="center" vertical="top"/>
    </xf>
    <xf numFmtId="0" fontId="131" fillId="0" borderId="2" xfId="2708" applyFont="1" applyBorder="1" applyAlignment="1">
      <alignment horizontal="right" vertical="top"/>
    </xf>
    <xf numFmtId="4" fontId="131" fillId="0" borderId="6" xfId="2708" applyNumberFormat="1" applyFont="1" applyBorder="1" applyAlignment="1">
      <alignment horizontal="center" vertical="top"/>
    </xf>
    <xf numFmtId="0" fontId="145" fillId="0" borderId="0" xfId="2708" applyFont="1" applyAlignment="1">
      <alignment horizontal="center"/>
    </xf>
    <xf numFmtId="0" fontId="131" fillId="0" borderId="45" xfId="2708" applyFont="1" applyBorder="1" applyAlignment="1">
      <alignment horizontal="center" vertical="center"/>
    </xf>
    <xf numFmtId="0" fontId="131" fillId="0" borderId="46" xfId="2708" applyFont="1" applyBorder="1" applyAlignment="1">
      <alignment horizontal="center" vertical="center"/>
    </xf>
    <xf numFmtId="0" fontId="131" fillId="0" borderId="24" xfId="2708" applyFont="1" applyBorder="1" applyAlignment="1">
      <alignment horizontal="center" vertical="center"/>
    </xf>
    <xf numFmtId="0" fontId="131" fillId="0" borderId="20" xfId="2708" applyFont="1" applyBorder="1" applyAlignment="1">
      <alignment horizontal="center" vertical="center"/>
    </xf>
    <xf numFmtId="0" fontId="131" fillId="0" borderId="29" xfId="2708" applyFont="1" applyBorder="1" applyAlignment="1">
      <alignment horizontal="center" vertical="center"/>
    </xf>
    <xf numFmtId="0" fontId="131" fillId="0" borderId="47" xfId="2708" applyFont="1" applyBorder="1" applyAlignment="1">
      <alignment horizontal="center" vertical="center"/>
    </xf>
    <xf numFmtId="0" fontId="131" fillId="0" borderId="45" xfId="2708" applyFont="1" applyBorder="1" applyAlignment="1">
      <alignment horizontal="center"/>
    </xf>
    <xf numFmtId="0" fontId="131" fillId="0" borderId="46" xfId="2708" applyFont="1" applyBorder="1" applyAlignment="1">
      <alignment horizontal="center"/>
    </xf>
    <xf numFmtId="0" fontId="131" fillId="0" borderId="24" xfId="2708" applyFont="1" applyBorder="1" applyAlignment="1">
      <alignment horizontal="center"/>
    </xf>
    <xf numFmtId="0" fontId="131" fillId="0" borderId="20" xfId="2708" applyFont="1" applyBorder="1" applyAlignment="1">
      <alignment horizontal="center"/>
    </xf>
    <xf numFmtId="0" fontId="131" fillId="0" borderId="29" xfId="2708" applyFont="1" applyBorder="1" applyAlignment="1">
      <alignment horizontal="center" wrapText="1"/>
    </xf>
    <xf numFmtId="0" fontId="131" fillId="0" borderId="47" xfId="2708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853">
    <cellStyle name=" 1" xfId="10" xr:uid="{00000000-0005-0000-0000-000000000000}"/>
    <cellStyle name=" 1 2" xfId="11" xr:uid="{00000000-0005-0000-0000-000001000000}"/>
    <cellStyle name=" 1_Stage1" xfId="12" xr:uid="{00000000-0005-0000-0000-000002000000}"/>
    <cellStyle name="_x000a_bidires=100_x000d_" xfId="13" xr:uid="{00000000-0005-0000-0000-000003000000}"/>
    <cellStyle name="%" xfId="14" xr:uid="{00000000-0005-0000-0000-000004000000}"/>
    <cellStyle name="%_Inputs" xfId="15" xr:uid="{00000000-0005-0000-0000-000005000000}"/>
    <cellStyle name="%_Inputs (const)" xfId="16" xr:uid="{00000000-0005-0000-0000-000006000000}"/>
    <cellStyle name="%_Inputs Co" xfId="17" xr:uid="{00000000-0005-0000-0000-000007000000}"/>
    <cellStyle name="?" xfId="18" xr:uid="{00000000-0005-0000-0000-000008000000}"/>
    <cellStyle name="? 2" xfId="19" xr:uid="{00000000-0005-0000-0000-000009000000}"/>
    <cellStyle name="? 3" xfId="20" xr:uid="{00000000-0005-0000-0000-00000A000000}"/>
    <cellStyle name="?…?ж?Ш?и [0.00]" xfId="21" xr:uid="{00000000-0005-0000-0000-00000B000000}"/>
    <cellStyle name="?W??_‘O’с?р??" xfId="22" xr:uid="{00000000-0005-0000-0000-00000C000000}"/>
    <cellStyle name="_CashFlow_2007_проект_02_02_final" xfId="23" xr:uid="{00000000-0005-0000-0000-00000D000000}"/>
    <cellStyle name="_Model_RAB Мой" xfId="24" xr:uid="{00000000-0005-0000-0000-00000E000000}"/>
    <cellStyle name="_Model_RAB Мой 2" xfId="25" xr:uid="{00000000-0005-0000-0000-00000F000000}"/>
    <cellStyle name="_Model_RAB Мой 2_OREP.KU.2011.MONTHLY.02(v0.1)" xfId="26" xr:uid="{00000000-0005-0000-0000-000010000000}"/>
    <cellStyle name="_Model_RAB Мой 2_OREP.KU.2011.MONTHLY.02(v0.4)" xfId="27" xr:uid="{00000000-0005-0000-0000-000011000000}"/>
    <cellStyle name="_Model_RAB Мой 2_OREP.KU.2011.MONTHLY.11(v1.4)" xfId="28" xr:uid="{00000000-0005-0000-0000-000012000000}"/>
    <cellStyle name="_Model_RAB Мой 2_UPDATE.OREP.KU.2011.MONTHLY.02.TO.1.2" xfId="29" xr:uid="{00000000-0005-0000-0000-000013000000}"/>
    <cellStyle name="_Model_RAB Мой_46EE.2011(v1.0)" xfId="30" xr:uid="{00000000-0005-0000-0000-000014000000}"/>
    <cellStyle name="_Model_RAB Мой_46EE.2011(v1.0)_46TE.2011(v1.0)" xfId="31" xr:uid="{00000000-0005-0000-0000-000015000000}"/>
    <cellStyle name="_Model_RAB Мой_46EE.2011(v1.0)_INDEX.STATION.2012(v1.0)_" xfId="32" xr:uid="{00000000-0005-0000-0000-000016000000}"/>
    <cellStyle name="_Model_RAB Мой_46EE.2011(v1.0)_INDEX.STATION.2012(v2.0)" xfId="33" xr:uid="{00000000-0005-0000-0000-000017000000}"/>
    <cellStyle name="_Model_RAB Мой_46EE.2011(v1.0)_INDEX.STATION.2012(v2.1)" xfId="34" xr:uid="{00000000-0005-0000-0000-000018000000}"/>
    <cellStyle name="_Model_RAB Мой_46EE.2011(v1.0)_TEPLO.PREDEL.2012.M(v1.1)_test" xfId="35" xr:uid="{00000000-0005-0000-0000-000019000000}"/>
    <cellStyle name="_Model_RAB Мой_46EE.2011(v1.2)" xfId="36" xr:uid="{00000000-0005-0000-0000-00001A000000}"/>
    <cellStyle name="_Model_RAB Мой_46EP.2012(v0.1)" xfId="37" xr:uid="{00000000-0005-0000-0000-00001B000000}"/>
    <cellStyle name="_Model_RAB Мой_46TE.2011(v1.0)" xfId="38" xr:uid="{00000000-0005-0000-0000-00001C000000}"/>
    <cellStyle name="_Model_RAB Мой_ARMRAZR" xfId="39" xr:uid="{00000000-0005-0000-0000-00001D000000}"/>
    <cellStyle name="_Model_RAB Мой_BALANCE.WARM.2010.FACT(v1.0)" xfId="40" xr:uid="{00000000-0005-0000-0000-00001E000000}"/>
    <cellStyle name="_Model_RAB Мой_BALANCE.WARM.2010.PLAN" xfId="41" xr:uid="{00000000-0005-0000-0000-00001F000000}"/>
    <cellStyle name="_Model_RAB Мой_BALANCE.WARM.2011YEAR(v0.7)" xfId="42" xr:uid="{00000000-0005-0000-0000-000020000000}"/>
    <cellStyle name="_Model_RAB Мой_BALANCE.WARM.2011YEAR.NEW.UPDATE.SCHEME" xfId="43" xr:uid="{00000000-0005-0000-0000-000021000000}"/>
    <cellStyle name="_Model_RAB Мой_EE.2REK.P2011.4.78(v0.3)" xfId="44" xr:uid="{00000000-0005-0000-0000-000022000000}"/>
    <cellStyle name="_Model_RAB Мой_FORM910.2012(v1.1)" xfId="45" xr:uid="{00000000-0005-0000-0000-000023000000}"/>
    <cellStyle name="_Model_RAB Мой_INVEST.EE.PLAN.4.78(v0.1)" xfId="46" xr:uid="{00000000-0005-0000-0000-000024000000}"/>
    <cellStyle name="_Model_RAB Мой_INVEST.EE.PLAN.4.78(v0.3)" xfId="47" xr:uid="{00000000-0005-0000-0000-000025000000}"/>
    <cellStyle name="_Model_RAB Мой_INVEST.EE.PLAN.4.78(v1.0)" xfId="48" xr:uid="{00000000-0005-0000-0000-000026000000}"/>
    <cellStyle name="_Model_RAB Мой_INVEST.PLAN.4.78(v0.1)" xfId="49" xr:uid="{00000000-0005-0000-0000-000027000000}"/>
    <cellStyle name="_Model_RAB Мой_INVEST.WARM.PLAN.4.78(v0.1)" xfId="50" xr:uid="{00000000-0005-0000-0000-000028000000}"/>
    <cellStyle name="_Model_RAB Мой_INVEST_WARM_PLAN" xfId="51" xr:uid="{00000000-0005-0000-0000-000029000000}"/>
    <cellStyle name="_Model_RAB Мой_NADB.JNVLS.APTEKA.2011(v1.3.3)" xfId="52" xr:uid="{00000000-0005-0000-0000-00002A000000}"/>
    <cellStyle name="_Model_RAB Мой_NADB.JNVLS.APTEKA.2011(v1.3.3)_46TE.2011(v1.0)" xfId="53" xr:uid="{00000000-0005-0000-0000-00002B000000}"/>
    <cellStyle name="_Model_RAB Мой_NADB.JNVLS.APTEKA.2011(v1.3.3)_INDEX.STATION.2012(v1.0)_" xfId="54" xr:uid="{00000000-0005-0000-0000-00002C000000}"/>
    <cellStyle name="_Model_RAB Мой_NADB.JNVLS.APTEKA.2011(v1.3.3)_INDEX.STATION.2012(v2.0)" xfId="55" xr:uid="{00000000-0005-0000-0000-00002D000000}"/>
    <cellStyle name="_Model_RAB Мой_NADB.JNVLS.APTEKA.2011(v1.3.3)_INDEX.STATION.2012(v2.1)" xfId="56" xr:uid="{00000000-0005-0000-0000-00002E000000}"/>
    <cellStyle name="_Model_RAB Мой_NADB.JNVLS.APTEKA.2011(v1.3.3)_TEPLO.PREDEL.2012.M(v1.1)_test" xfId="57" xr:uid="{00000000-0005-0000-0000-00002F000000}"/>
    <cellStyle name="_Model_RAB Мой_NADB.JNVLS.APTEKA.2011(v1.3.4)" xfId="58" xr:uid="{00000000-0005-0000-0000-000030000000}"/>
    <cellStyle name="_Model_RAB Мой_NADB.JNVLS.APTEKA.2011(v1.3.4)_46TE.2011(v1.0)" xfId="59" xr:uid="{00000000-0005-0000-0000-000031000000}"/>
    <cellStyle name="_Model_RAB Мой_NADB.JNVLS.APTEKA.2011(v1.3.4)_INDEX.STATION.2012(v1.0)_" xfId="60" xr:uid="{00000000-0005-0000-0000-000032000000}"/>
    <cellStyle name="_Model_RAB Мой_NADB.JNVLS.APTEKA.2011(v1.3.4)_INDEX.STATION.2012(v2.0)" xfId="61" xr:uid="{00000000-0005-0000-0000-000033000000}"/>
    <cellStyle name="_Model_RAB Мой_NADB.JNVLS.APTEKA.2011(v1.3.4)_INDEX.STATION.2012(v2.1)" xfId="62" xr:uid="{00000000-0005-0000-0000-000034000000}"/>
    <cellStyle name="_Model_RAB Мой_NADB.JNVLS.APTEKA.2011(v1.3.4)_TEPLO.PREDEL.2012.M(v1.1)_test" xfId="63" xr:uid="{00000000-0005-0000-0000-000035000000}"/>
    <cellStyle name="_Model_RAB Мой_PASSPORT.TEPLO.PROIZV(v2.1)" xfId="64" xr:uid="{00000000-0005-0000-0000-000036000000}"/>
    <cellStyle name="_Model_RAB Мой_PR.PROG.WARM.NOTCOMBI.2012.2.16_v1.4(04.04.11) " xfId="65" xr:uid="{00000000-0005-0000-0000-000037000000}"/>
    <cellStyle name="_Model_RAB Мой_PREDEL.JKH.UTV.2011(v1.0.1)" xfId="66" xr:uid="{00000000-0005-0000-0000-000038000000}"/>
    <cellStyle name="_Model_RAB Мой_PREDEL.JKH.UTV.2011(v1.0.1)_46TE.2011(v1.0)" xfId="67" xr:uid="{00000000-0005-0000-0000-000039000000}"/>
    <cellStyle name="_Model_RAB Мой_PREDEL.JKH.UTV.2011(v1.0.1)_INDEX.STATION.2012(v1.0)_" xfId="68" xr:uid="{00000000-0005-0000-0000-00003A000000}"/>
    <cellStyle name="_Model_RAB Мой_PREDEL.JKH.UTV.2011(v1.0.1)_INDEX.STATION.2012(v2.0)" xfId="69" xr:uid="{00000000-0005-0000-0000-00003B000000}"/>
    <cellStyle name="_Model_RAB Мой_PREDEL.JKH.UTV.2011(v1.0.1)_INDEX.STATION.2012(v2.1)" xfId="70" xr:uid="{00000000-0005-0000-0000-00003C000000}"/>
    <cellStyle name="_Model_RAB Мой_PREDEL.JKH.UTV.2011(v1.0.1)_TEPLO.PREDEL.2012.M(v1.1)_test" xfId="71" xr:uid="{00000000-0005-0000-0000-00003D000000}"/>
    <cellStyle name="_Model_RAB Мой_PREDEL.JKH.UTV.2011(v1.1)" xfId="72" xr:uid="{00000000-0005-0000-0000-00003E000000}"/>
    <cellStyle name="_Model_RAB Мой_REP.BLR.2012(v1.0)" xfId="73" xr:uid="{00000000-0005-0000-0000-00003F000000}"/>
    <cellStyle name="_Model_RAB Мой_TEPLO.PREDEL.2012.M(v1.1)" xfId="74" xr:uid="{00000000-0005-0000-0000-000040000000}"/>
    <cellStyle name="_Model_RAB Мой_TEST.TEMPLATE" xfId="75" xr:uid="{00000000-0005-0000-0000-000041000000}"/>
    <cellStyle name="_Model_RAB Мой_UPDATE.46EE.2011.TO.1.1" xfId="76" xr:uid="{00000000-0005-0000-0000-000042000000}"/>
    <cellStyle name="_Model_RAB Мой_UPDATE.46TE.2011.TO.1.1" xfId="77" xr:uid="{00000000-0005-0000-0000-000043000000}"/>
    <cellStyle name="_Model_RAB Мой_UPDATE.46TE.2011.TO.1.2" xfId="78" xr:uid="{00000000-0005-0000-0000-000044000000}"/>
    <cellStyle name="_Model_RAB Мой_UPDATE.BALANCE.WARM.2011YEAR.TO.1.1" xfId="79" xr:uid="{00000000-0005-0000-0000-000045000000}"/>
    <cellStyle name="_Model_RAB Мой_UPDATE.BALANCE.WARM.2011YEAR.TO.1.1_46TE.2011(v1.0)" xfId="80" xr:uid="{00000000-0005-0000-0000-000046000000}"/>
    <cellStyle name="_Model_RAB Мой_UPDATE.BALANCE.WARM.2011YEAR.TO.1.1_INDEX.STATION.2012(v1.0)_" xfId="81" xr:uid="{00000000-0005-0000-0000-000047000000}"/>
    <cellStyle name="_Model_RAB Мой_UPDATE.BALANCE.WARM.2011YEAR.TO.1.1_INDEX.STATION.2012(v2.0)" xfId="82" xr:uid="{00000000-0005-0000-0000-000048000000}"/>
    <cellStyle name="_Model_RAB Мой_UPDATE.BALANCE.WARM.2011YEAR.TO.1.1_INDEX.STATION.2012(v2.1)" xfId="83" xr:uid="{00000000-0005-0000-0000-000049000000}"/>
    <cellStyle name="_Model_RAB Мой_UPDATE.BALANCE.WARM.2011YEAR.TO.1.1_OREP.KU.2011.MONTHLY.02(v1.1)" xfId="84" xr:uid="{00000000-0005-0000-0000-00004A000000}"/>
    <cellStyle name="_Model_RAB Мой_UPDATE.BALANCE.WARM.2011YEAR.TO.1.1_TEPLO.PREDEL.2012.M(v1.1)_test" xfId="85" xr:uid="{00000000-0005-0000-0000-00004B000000}"/>
    <cellStyle name="_Model_RAB Мой_UPDATE.NADB.JNVLS.APTEKA.2011.TO.1.3.4" xfId="86" xr:uid="{00000000-0005-0000-0000-00004C000000}"/>
    <cellStyle name="_Model_RAB Мой_Книга2_PR.PROG.WARM.NOTCOMBI.2012.2.16_v1.4(04.04.11) " xfId="87" xr:uid="{00000000-0005-0000-0000-00004D000000}"/>
    <cellStyle name="_Model_RAB_MRSK_svod" xfId="88" xr:uid="{00000000-0005-0000-0000-00004E000000}"/>
    <cellStyle name="_Model_RAB_MRSK_svod 2" xfId="89" xr:uid="{00000000-0005-0000-0000-00004F000000}"/>
    <cellStyle name="_Model_RAB_MRSK_svod 2_OREP.KU.2011.MONTHLY.02(v0.1)" xfId="90" xr:uid="{00000000-0005-0000-0000-000050000000}"/>
    <cellStyle name="_Model_RAB_MRSK_svod 2_OREP.KU.2011.MONTHLY.02(v0.4)" xfId="91" xr:uid="{00000000-0005-0000-0000-000051000000}"/>
    <cellStyle name="_Model_RAB_MRSK_svod 2_OREP.KU.2011.MONTHLY.11(v1.4)" xfId="92" xr:uid="{00000000-0005-0000-0000-000052000000}"/>
    <cellStyle name="_Model_RAB_MRSK_svod 2_UPDATE.OREP.KU.2011.MONTHLY.02.TO.1.2" xfId="93" xr:uid="{00000000-0005-0000-0000-000053000000}"/>
    <cellStyle name="_Model_RAB_MRSK_svod_46EE.2011(v1.0)" xfId="94" xr:uid="{00000000-0005-0000-0000-000054000000}"/>
    <cellStyle name="_Model_RAB_MRSK_svod_46EE.2011(v1.0)_46TE.2011(v1.0)" xfId="95" xr:uid="{00000000-0005-0000-0000-000055000000}"/>
    <cellStyle name="_Model_RAB_MRSK_svod_46EE.2011(v1.0)_INDEX.STATION.2012(v1.0)_" xfId="96" xr:uid="{00000000-0005-0000-0000-000056000000}"/>
    <cellStyle name="_Model_RAB_MRSK_svod_46EE.2011(v1.0)_INDEX.STATION.2012(v2.0)" xfId="97" xr:uid="{00000000-0005-0000-0000-000057000000}"/>
    <cellStyle name="_Model_RAB_MRSK_svod_46EE.2011(v1.0)_INDEX.STATION.2012(v2.1)" xfId="98" xr:uid="{00000000-0005-0000-0000-000058000000}"/>
    <cellStyle name="_Model_RAB_MRSK_svod_46EE.2011(v1.0)_TEPLO.PREDEL.2012.M(v1.1)_test" xfId="99" xr:uid="{00000000-0005-0000-0000-000059000000}"/>
    <cellStyle name="_Model_RAB_MRSK_svod_46EE.2011(v1.2)" xfId="100" xr:uid="{00000000-0005-0000-0000-00005A000000}"/>
    <cellStyle name="_Model_RAB_MRSK_svod_46EP.2012(v0.1)" xfId="101" xr:uid="{00000000-0005-0000-0000-00005B000000}"/>
    <cellStyle name="_Model_RAB_MRSK_svod_46TE.2011(v1.0)" xfId="102" xr:uid="{00000000-0005-0000-0000-00005C000000}"/>
    <cellStyle name="_Model_RAB_MRSK_svod_ARMRAZR" xfId="103" xr:uid="{00000000-0005-0000-0000-00005D000000}"/>
    <cellStyle name="_Model_RAB_MRSK_svod_BALANCE.WARM.2010.FACT(v1.0)" xfId="104" xr:uid="{00000000-0005-0000-0000-00005E000000}"/>
    <cellStyle name="_Model_RAB_MRSK_svod_BALANCE.WARM.2010.PLAN" xfId="105" xr:uid="{00000000-0005-0000-0000-00005F000000}"/>
    <cellStyle name="_Model_RAB_MRSK_svod_BALANCE.WARM.2011YEAR(v0.7)" xfId="106" xr:uid="{00000000-0005-0000-0000-000060000000}"/>
    <cellStyle name="_Model_RAB_MRSK_svod_BALANCE.WARM.2011YEAR.NEW.UPDATE.SCHEME" xfId="107" xr:uid="{00000000-0005-0000-0000-000061000000}"/>
    <cellStyle name="_Model_RAB_MRSK_svod_EE.2REK.P2011.4.78(v0.3)" xfId="108" xr:uid="{00000000-0005-0000-0000-000062000000}"/>
    <cellStyle name="_Model_RAB_MRSK_svod_FORM910.2012(v1.1)" xfId="109" xr:uid="{00000000-0005-0000-0000-000063000000}"/>
    <cellStyle name="_Model_RAB_MRSK_svod_INVEST.EE.PLAN.4.78(v0.1)" xfId="110" xr:uid="{00000000-0005-0000-0000-000064000000}"/>
    <cellStyle name="_Model_RAB_MRSK_svod_INVEST.EE.PLAN.4.78(v0.3)" xfId="111" xr:uid="{00000000-0005-0000-0000-000065000000}"/>
    <cellStyle name="_Model_RAB_MRSK_svod_INVEST.EE.PLAN.4.78(v1.0)" xfId="112" xr:uid="{00000000-0005-0000-0000-000066000000}"/>
    <cellStyle name="_Model_RAB_MRSK_svod_INVEST.PLAN.4.78(v0.1)" xfId="113" xr:uid="{00000000-0005-0000-0000-000067000000}"/>
    <cellStyle name="_Model_RAB_MRSK_svod_INVEST.WARM.PLAN.4.78(v0.1)" xfId="114" xr:uid="{00000000-0005-0000-0000-000068000000}"/>
    <cellStyle name="_Model_RAB_MRSK_svod_INVEST_WARM_PLAN" xfId="115" xr:uid="{00000000-0005-0000-0000-000069000000}"/>
    <cellStyle name="_Model_RAB_MRSK_svod_NADB.JNVLS.APTEKA.2011(v1.3.3)" xfId="116" xr:uid="{00000000-0005-0000-0000-00006A000000}"/>
    <cellStyle name="_Model_RAB_MRSK_svod_NADB.JNVLS.APTEKA.2011(v1.3.3)_46TE.2011(v1.0)" xfId="117" xr:uid="{00000000-0005-0000-0000-00006B000000}"/>
    <cellStyle name="_Model_RAB_MRSK_svod_NADB.JNVLS.APTEKA.2011(v1.3.3)_INDEX.STATION.2012(v1.0)_" xfId="118" xr:uid="{00000000-0005-0000-0000-00006C000000}"/>
    <cellStyle name="_Model_RAB_MRSK_svod_NADB.JNVLS.APTEKA.2011(v1.3.3)_INDEX.STATION.2012(v2.0)" xfId="119" xr:uid="{00000000-0005-0000-0000-00006D000000}"/>
    <cellStyle name="_Model_RAB_MRSK_svod_NADB.JNVLS.APTEKA.2011(v1.3.3)_INDEX.STATION.2012(v2.1)" xfId="120" xr:uid="{00000000-0005-0000-0000-00006E000000}"/>
    <cellStyle name="_Model_RAB_MRSK_svod_NADB.JNVLS.APTEKA.2011(v1.3.3)_TEPLO.PREDEL.2012.M(v1.1)_test" xfId="121" xr:uid="{00000000-0005-0000-0000-00006F000000}"/>
    <cellStyle name="_Model_RAB_MRSK_svod_NADB.JNVLS.APTEKA.2011(v1.3.4)" xfId="122" xr:uid="{00000000-0005-0000-0000-000070000000}"/>
    <cellStyle name="_Model_RAB_MRSK_svod_NADB.JNVLS.APTEKA.2011(v1.3.4)_46TE.2011(v1.0)" xfId="123" xr:uid="{00000000-0005-0000-0000-000071000000}"/>
    <cellStyle name="_Model_RAB_MRSK_svod_NADB.JNVLS.APTEKA.2011(v1.3.4)_INDEX.STATION.2012(v1.0)_" xfId="124" xr:uid="{00000000-0005-0000-0000-000072000000}"/>
    <cellStyle name="_Model_RAB_MRSK_svod_NADB.JNVLS.APTEKA.2011(v1.3.4)_INDEX.STATION.2012(v2.0)" xfId="125" xr:uid="{00000000-0005-0000-0000-000073000000}"/>
    <cellStyle name="_Model_RAB_MRSK_svod_NADB.JNVLS.APTEKA.2011(v1.3.4)_INDEX.STATION.2012(v2.1)" xfId="126" xr:uid="{00000000-0005-0000-0000-000074000000}"/>
    <cellStyle name="_Model_RAB_MRSK_svod_NADB.JNVLS.APTEKA.2011(v1.3.4)_TEPLO.PREDEL.2012.M(v1.1)_test" xfId="127" xr:uid="{00000000-0005-0000-0000-000075000000}"/>
    <cellStyle name="_Model_RAB_MRSK_svod_PASSPORT.TEPLO.PROIZV(v2.1)" xfId="128" xr:uid="{00000000-0005-0000-0000-000076000000}"/>
    <cellStyle name="_Model_RAB_MRSK_svod_PR.PROG.WARM.NOTCOMBI.2012.2.16_v1.4(04.04.11) " xfId="129" xr:uid="{00000000-0005-0000-0000-000077000000}"/>
    <cellStyle name="_Model_RAB_MRSK_svod_PREDEL.JKH.UTV.2011(v1.0.1)" xfId="130" xr:uid="{00000000-0005-0000-0000-000078000000}"/>
    <cellStyle name="_Model_RAB_MRSK_svod_PREDEL.JKH.UTV.2011(v1.0.1)_46TE.2011(v1.0)" xfId="131" xr:uid="{00000000-0005-0000-0000-000079000000}"/>
    <cellStyle name="_Model_RAB_MRSK_svod_PREDEL.JKH.UTV.2011(v1.0.1)_INDEX.STATION.2012(v1.0)_" xfId="132" xr:uid="{00000000-0005-0000-0000-00007A000000}"/>
    <cellStyle name="_Model_RAB_MRSK_svod_PREDEL.JKH.UTV.2011(v1.0.1)_INDEX.STATION.2012(v2.0)" xfId="133" xr:uid="{00000000-0005-0000-0000-00007B000000}"/>
    <cellStyle name="_Model_RAB_MRSK_svod_PREDEL.JKH.UTV.2011(v1.0.1)_INDEX.STATION.2012(v2.1)" xfId="134" xr:uid="{00000000-0005-0000-0000-00007C000000}"/>
    <cellStyle name="_Model_RAB_MRSK_svod_PREDEL.JKH.UTV.2011(v1.0.1)_TEPLO.PREDEL.2012.M(v1.1)_test" xfId="135" xr:uid="{00000000-0005-0000-0000-00007D000000}"/>
    <cellStyle name="_Model_RAB_MRSK_svod_PREDEL.JKH.UTV.2011(v1.1)" xfId="136" xr:uid="{00000000-0005-0000-0000-00007E000000}"/>
    <cellStyle name="_Model_RAB_MRSK_svod_REP.BLR.2012(v1.0)" xfId="137" xr:uid="{00000000-0005-0000-0000-00007F000000}"/>
    <cellStyle name="_Model_RAB_MRSK_svod_TEPLO.PREDEL.2012.M(v1.1)" xfId="138" xr:uid="{00000000-0005-0000-0000-000080000000}"/>
    <cellStyle name="_Model_RAB_MRSK_svod_TEST.TEMPLATE" xfId="139" xr:uid="{00000000-0005-0000-0000-000081000000}"/>
    <cellStyle name="_Model_RAB_MRSK_svod_UPDATE.46EE.2011.TO.1.1" xfId="140" xr:uid="{00000000-0005-0000-0000-000082000000}"/>
    <cellStyle name="_Model_RAB_MRSK_svod_UPDATE.46TE.2011.TO.1.1" xfId="141" xr:uid="{00000000-0005-0000-0000-000083000000}"/>
    <cellStyle name="_Model_RAB_MRSK_svod_UPDATE.46TE.2011.TO.1.2" xfId="142" xr:uid="{00000000-0005-0000-0000-000084000000}"/>
    <cellStyle name="_Model_RAB_MRSK_svod_UPDATE.BALANCE.WARM.2011YEAR.TO.1.1" xfId="143" xr:uid="{00000000-0005-0000-0000-000085000000}"/>
    <cellStyle name="_Model_RAB_MRSK_svod_UPDATE.BALANCE.WARM.2011YEAR.TO.1.1_46TE.2011(v1.0)" xfId="144" xr:uid="{00000000-0005-0000-0000-000086000000}"/>
    <cellStyle name="_Model_RAB_MRSK_svod_UPDATE.BALANCE.WARM.2011YEAR.TO.1.1_INDEX.STATION.2012(v1.0)_" xfId="145" xr:uid="{00000000-0005-0000-0000-000087000000}"/>
    <cellStyle name="_Model_RAB_MRSK_svod_UPDATE.BALANCE.WARM.2011YEAR.TO.1.1_INDEX.STATION.2012(v2.0)" xfId="146" xr:uid="{00000000-0005-0000-0000-000088000000}"/>
    <cellStyle name="_Model_RAB_MRSK_svod_UPDATE.BALANCE.WARM.2011YEAR.TO.1.1_INDEX.STATION.2012(v2.1)" xfId="147" xr:uid="{00000000-0005-0000-0000-000089000000}"/>
    <cellStyle name="_Model_RAB_MRSK_svod_UPDATE.BALANCE.WARM.2011YEAR.TO.1.1_OREP.KU.2011.MONTHLY.02(v1.1)" xfId="148" xr:uid="{00000000-0005-0000-0000-00008A000000}"/>
    <cellStyle name="_Model_RAB_MRSK_svod_UPDATE.BALANCE.WARM.2011YEAR.TO.1.1_TEPLO.PREDEL.2012.M(v1.1)_test" xfId="149" xr:uid="{00000000-0005-0000-0000-00008B000000}"/>
    <cellStyle name="_Model_RAB_MRSK_svod_UPDATE.NADB.JNVLS.APTEKA.2011.TO.1.3.4" xfId="150" xr:uid="{00000000-0005-0000-0000-00008C000000}"/>
    <cellStyle name="_Model_RAB_MRSK_svod_Книга2_PR.PROG.WARM.NOTCOMBI.2012.2.16_v1.4(04.04.11) " xfId="151" xr:uid="{00000000-0005-0000-0000-00008D000000}"/>
    <cellStyle name="_Plug" xfId="152" xr:uid="{00000000-0005-0000-0000-00008E000000}"/>
    <cellStyle name="_Бюджет2006_ПОКАЗАТЕЛИ СВОДНЫЕ" xfId="153" xr:uid="{00000000-0005-0000-0000-00008F000000}"/>
    <cellStyle name="_ВО ОП ТЭС-ОТ- 2007" xfId="154" xr:uid="{00000000-0005-0000-0000-000090000000}"/>
    <cellStyle name="_ВО ОП ТЭС-ОТ- 2007_Новая инструкция1_фст" xfId="155" xr:uid="{00000000-0005-0000-0000-000091000000}"/>
    <cellStyle name="_ВФ ОАО ТЭС-ОТ- 2009" xfId="156" xr:uid="{00000000-0005-0000-0000-000092000000}"/>
    <cellStyle name="_ВФ ОАО ТЭС-ОТ- 2009_Новая инструкция1_фст" xfId="157" xr:uid="{00000000-0005-0000-0000-000093000000}"/>
    <cellStyle name="_выручка по присоединениям2" xfId="158" xr:uid="{00000000-0005-0000-0000-000094000000}"/>
    <cellStyle name="_выручка по присоединениям2_Новая инструкция1_фст" xfId="159" xr:uid="{00000000-0005-0000-0000-000095000000}"/>
    <cellStyle name="_Договор аренды ЯЭ с разбивкой" xfId="160" xr:uid="{00000000-0005-0000-0000-000096000000}"/>
    <cellStyle name="_Договор аренды ЯЭ с разбивкой_Новая инструкция1_фст" xfId="161" xr:uid="{00000000-0005-0000-0000-000097000000}"/>
    <cellStyle name="_Защита ФЗП" xfId="162" xr:uid="{00000000-0005-0000-0000-000098000000}"/>
    <cellStyle name="_Исходные данные для модели" xfId="163" xr:uid="{00000000-0005-0000-0000-000099000000}"/>
    <cellStyle name="_Исходные данные для модели_Новая инструкция1_фст" xfId="164" xr:uid="{00000000-0005-0000-0000-00009A000000}"/>
    <cellStyle name="_Консолидация-2008-проект-new" xfId="165" xr:uid="{00000000-0005-0000-0000-00009B000000}"/>
    <cellStyle name="_МОДЕЛЬ_1 (2)" xfId="166" xr:uid="{00000000-0005-0000-0000-00009C000000}"/>
    <cellStyle name="_МОДЕЛЬ_1 (2) 2" xfId="167" xr:uid="{00000000-0005-0000-0000-00009D000000}"/>
    <cellStyle name="_МОДЕЛЬ_1 (2) 2_OREP.KU.2011.MONTHLY.02(v0.1)" xfId="168" xr:uid="{00000000-0005-0000-0000-00009E000000}"/>
    <cellStyle name="_МОДЕЛЬ_1 (2) 2_OREP.KU.2011.MONTHLY.02(v0.4)" xfId="169" xr:uid="{00000000-0005-0000-0000-00009F000000}"/>
    <cellStyle name="_МОДЕЛЬ_1 (2) 2_OREP.KU.2011.MONTHLY.11(v1.4)" xfId="170" xr:uid="{00000000-0005-0000-0000-0000A0000000}"/>
    <cellStyle name="_МОДЕЛЬ_1 (2) 2_UPDATE.OREP.KU.2011.MONTHLY.02.TO.1.2" xfId="171" xr:uid="{00000000-0005-0000-0000-0000A1000000}"/>
    <cellStyle name="_МОДЕЛЬ_1 (2)_46EE.2011(v1.0)" xfId="172" xr:uid="{00000000-0005-0000-0000-0000A2000000}"/>
    <cellStyle name="_МОДЕЛЬ_1 (2)_46EE.2011(v1.0)_46TE.2011(v1.0)" xfId="173" xr:uid="{00000000-0005-0000-0000-0000A3000000}"/>
    <cellStyle name="_МОДЕЛЬ_1 (2)_46EE.2011(v1.0)_INDEX.STATION.2012(v1.0)_" xfId="174" xr:uid="{00000000-0005-0000-0000-0000A4000000}"/>
    <cellStyle name="_МОДЕЛЬ_1 (2)_46EE.2011(v1.0)_INDEX.STATION.2012(v2.0)" xfId="175" xr:uid="{00000000-0005-0000-0000-0000A5000000}"/>
    <cellStyle name="_МОДЕЛЬ_1 (2)_46EE.2011(v1.0)_INDEX.STATION.2012(v2.1)" xfId="176" xr:uid="{00000000-0005-0000-0000-0000A6000000}"/>
    <cellStyle name="_МОДЕЛЬ_1 (2)_46EE.2011(v1.0)_TEPLO.PREDEL.2012.M(v1.1)_test" xfId="177" xr:uid="{00000000-0005-0000-0000-0000A7000000}"/>
    <cellStyle name="_МОДЕЛЬ_1 (2)_46EE.2011(v1.2)" xfId="178" xr:uid="{00000000-0005-0000-0000-0000A8000000}"/>
    <cellStyle name="_МОДЕЛЬ_1 (2)_46EP.2012(v0.1)" xfId="179" xr:uid="{00000000-0005-0000-0000-0000A9000000}"/>
    <cellStyle name="_МОДЕЛЬ_1 (2)_46TE.2011(v1.0)" xfId="180" xr:uid="{00000000-0005-0000-0000-0000AA000000}"/>
    <cellStyle name="_МОДЕЛЬ_1 (2)_ARMRAZR" xfId="181" xr:uid="{00000000-0005-0000-0000-0000AB000000}"/>
    <cellStyle name="_МОДЕЛЬ_1 (2)_BALANCE.WARM.2010.FACT(v1.0)" xfId="182" xr:uid="{00000000-0005-0000-0000-0000AC000000}"/>
    <cellStyle name="_МОДЕЛЬ_1 (2)_BALANCE.WARM.2010.PLAN" xfId="183" xr:uid="{00000000-0005-0000-0000-0000AD000000}"/>
    <cellStyle name="_МОДЕЛЬ_1 (2)_BALANCE.WARM.2011YEAR(v0.7)" xfId="184" xr:uid="{00000000-0005-0000-0000-0000AE000000}"/>
    <cellStyle name="_МОДЕЛЬ_1 (2)_BALANCE.WARM.2011YEAR.NEW.UPDATE.SCHEME" xfId="185" xr:uid="{00000000-0005-0000-0000-0000AF000000}"/>
    <cellStyle name="_МОДЕЛЬ_1 (2)_EE.2REK.P2011.4.78(v0.3)" xfId="186" xr:uid="{00000000-0005-0000-0000-0000B0000000}"/>
    <cellStyle name="_МОДЕЛЬ_1 (2)_FORM910.2012(v1.1)" xfId="187" xr:uid="{00000000-0005-0000-0000-0000B1000000}"/>
    <cellStyle name="_МОДЕЛЬ_1 (2)_INVEST.EE.PLAN.4.78(v0.1)" xfId="188" xr:uid="{00000000-0005-0000-0000-0000B2000000}"/>
    <cellStyle name="_МОДЕЛЬ_1 (2)_INVEST.EE.PLAN.4.78(v0.3)" xfId="189" xr:uid="{00000000-0005-0000-0000-0000B3000000}"/>
    <cellStyle name="_МОДЕЛЬ_1 (2)_INVEST.EE.PLAN.4.78(v1.0)" xfId="190" xr:uid="{00000000-0005-0000-0000-0000B4000000}"/>
    <cellStyle name="_МОДЕЛЬ_1 (2)_INVEST.PLAN.4.78(v0.1)" xfId="191" xr:uid="{00000000-0005-0000-0000-0000B5000000}"/>
    <cellStyle name="_МОДЕЛЬ_1 (2)_INVEST.WARM.PLAN.4.78(v0.1)" xfId="192" xr:uid="{00000000-0005-0000-0000-0000B6000000}"/>
    <cellStyle name="_МОДЕЛЬ_1 (2)_INVEST_WARM_PLAN" xfId="193" xr:uid="{00000000-0005-0000-0000-0000B7000000}"/>
    <cellStyle name="_МОДЕЛЬ_1 (2)_NADB.JNVLS.APTEKA.2011(v1.3.3)" xfId="194" xr:uid="{00000000-0005-0000-0000-0000B8000000}"/>
    <cellStyle name="_МОДЕЛЬ_1 (2)_NADB.JNVLS.APTEKA.2011(v1.3.3)_46TE.2011(v1.0)" xfId="195" xr:uid="{00000000-0005-0000-0000-0000B9000000}"/>
    <cellStyle name="_МОДЕЛЬ_1 (2)_NADB.JNVLS.APTEKA.2011(v1.3.3)_INDEX.STATION.2012(v1.0)_" xfId="196" xr:uid="{00000000-0005-0000-0000-0000BA000000}"/>
    <cellStyle name="_МОДЕЛЬ_1 (2)_NADB.JNVLS.APTEKA.2011(v1.3.3)_INDEX.STATION.2012(v2.0)" xfId="197" xr:uid="{00000000-0005-0000-0000-0000BB000000}"/>
    <cellStyle name="_МОДЕЛЬ_1 (2)_NADB.JNVLS.APTEKA.2011(v1.3.3)_INDEX.STATION.2012(v2.1)" xfId="198" xr:uid="{00000000-0005-0000-0000-0000BC000000}"/>
    <cellStyle name="_МОДЕЛЬ_1 (2)_NADB.JNVLS.APTEKA.2011(v1.3.3)_TEPLO.PREDEL.2012.M(v1.1)_test" xfId="199" xr:uid="{00000000-0005-0000-0000-0000BD000000}"/>
    <cellStyle name="_МОДЕЛЬ_1 (2)_NADB.JNVLS.APTEKA.2011(v1.3.4)" xfId="200" xr:uid="{00000000-0005-0000-0000-0000BE000000}"/>
    <cellStyle name="_МОДЕЛЬ_1 (2)_NADB.JNVLS.APTEKA.2011(v1.3.4)_46TE.2011(v1.0)" xfId="201" xr:uid="{00000000-0005-0000-0000-0000BF000000}"/>
    <cellStyle name="_МОДЕЛЬ_1 (2)_NADB.JNVLS.APTEKA.2011(v1.3.4)_INDEX.STATION.2012(v1.0)_" xfId="202" xr:uid="{00000000-0005-0000-0000-0000C0000000}"/>
    <cellStyle name="_МОДЕЛЬ_1 (2)_NADB.JNVLS.APTEKA.2011(v1.3.4)_INDEX.STATION.2012(v2.0)" xfId="203" xr:uid="{00000000-0005-0000-0000-0000C1000000}"/>
    <cellStyle name="_МОДЕЛЬ_1 (2)_NADB.JNVLS.APTEKA.2011(v1.3.4)_INDEX.STATION.2012(v2.1)" xfId="204" xr:uid="{00000000-0005-0000-0000-0000C2000000}"/>
    <cellStyle name="_МОДЕЛЬ_1 (2)_NADB.JNVLS.APTEKA.2011(v1.3.4)_TEPLO.PREDEL.2012.M(v1.1)_test" xfId="205" xr:uid="{00000000-0005-0000-0000-0000C3000000}"/>
    <cellStyle name="_МОДЕЛЬ_1 (2)_PASSPORT.TEPLO.PROIZV(v2.1)" xfId="206" xr:uid="{00000000-0005-0000-0000-0000C4000000}"/>
    <cellStyle name="_МОДЕЛЬ_1 (2)_PR.PROG.WARM.NOTCOMBI.2012.2.16_v1.4(04.04.11) " xfId="207" xr:uid="{00000000-0005-0000-0000-0000C5000000}"/>
    <cellStyle name="_МОДЕЛЬ_1 (2)_PREDEL.JKH.UTV.2011(v1.0.1)" xfId="208" xr:uid="{00000000-0005-0000-0000-0000C6000000}"/>
    <cellStyle name="_МОДЕЛЬ_1 (2)_PREDEL.JKH.UTV.2011(v1.0.1)_46TE.2011(v1.0)" xfId="209" xr:uid="{00000000-0005-0000-0000-0000C7000000}"/>
    <cellStyle name="_МОДЕЛЬ_1 (2)_PREDEL.JKH.UTV.2011(v1.0.1)_INDEX.STATION.2012(v1.0)_" xfId="210" xr:uid="{00000000-0005-0000-0000-0000C8000000}"/>
    <cellStyle name="_МОДЕЛЬ_1 (2)_PREDEL.JKH.UTV.2011(v1.0.1)_INDEX.STATION.2012(v2.0)" xfId="211" xr:uid="{00000000-0005-0000-0000-0000C9000000}"/>
    <cellStyle name="_МОДЕЛЬ_1 (2)_PREDEL.JKH.UTV.2011(v1.0.1)_INDEX.STATION.2012(v2.1)" xfId="212" xr:uid="{00000000-0005-0000-0000-0000CA000000}"/>
    <cellStyle name="_МОДЕЛЬ_1 (2)_PREDEL.JKH.UTV.2011(v1.0.1)_TEPLO.PREDEL.2012.M(v1.1)_test" xfId="213" xr:uid="{00000000-0005-0000-0000-0000CB000000}"/>
    <cellStyle name="_МОДЕЛЬ_1 (2)_PREDEL.JKH.UTV.2011(v1.1)" xfId="214" xr:uid="{00000000-0005-0000-0000-0000CC000000}"/>
    <cellStyle name="_МОДЕЛЬ_1 (2)_REP.BLR.2012(v1.0)" xfId="215" xr:uid="{00000000-0005-0000-0000-0000CD000000}"/>
    <cellStyle name="_МОДЕЛЬ_1 (2)_TEPLO.PREDEL.2012.M(v1.1)" xfId="216" xr:uid="{00000000-0005-0000-0000-0000CE000000}"/>
    <cellStyle name="_МОДЕЛЬ_1 (2)_TEST.TEMPLATE" xfId="217" xr:uid="{00000000-0005-0000-0000-0000CF000000}"/>
    <cellStyle name="_МОДЕЛЬ_1 (2)_UPDATE.46EE.2011.TO.1.1" xfId="218" xr:uid="{00000000-0005-0000-0000-0000D0000000}"/>
    <cellStyle name="_МОДЕЛЬ_1 (2)_UPDATE.46TE.2011.TO.1.1" xfId="219" xr:uid="{00000000-0005-0000-0000-0000D1000000}"/>
    <cellStyle name="_МОДЕЛЬ_1 (2)_UPDATE.46TE.2011.TO.1.2" xfId="220" xr:uid="{00000000-0005-0000-0000-0000D2000000}"/>
    <cellStyle name="_МОДЕЛЬ_1 (2)_UPDATE.BALANCE.WARM.2011YEAR.TO.1.1" xfId="221" xr:uid="{00000000-0005-0000-0000-0000D3000000}"/>
    <cellStyle name="_МОДЕЛЬ_1 (2)_UPDATE.BALANCE.WARM.2011YEAR.TO.1.1_46TE.2011(v1.0)" xfId="222" xr:uid="{00000000-0005-0000-0000-0000D4000000}"/>
    <cellStyle name="_МОДЕЛЬ_1 (2)_UPDATE.BALANCE.WARM.2011YEAR.TO.1.1_INDEX.STATION.2012(v1.0)_" xfId="223" xr:uid="{00000000-0005-0000-0000-0000D5000000}"/>
    <cellStyle name="_МОДЕЛЬ_1 (2)_UPDATE.BALANCE.WARM.2011YEAR.TO.1.1_INDEX.STATION.2012(v2.0)" xfId="224" xr:uid="{00000000-0005-0000-0000-0000D6000000}"/>
    <cellStyle name="_МОДЕЛЬ_1 (2)_UPDATE.BALANCE.WARM.2011YEAR.TO.1.1_INDEX.STATION.2012(v2.1)" xfId="225" xr:uid="{00000000-0005-0000-0000-0000D7000000}"/>
    <cellStyle name="_МОДЕЛЬ_1 (2)_UPDATE.BALANCE.WARM.2011YEAR.TO.1.1_OREP.KU.2011.MONTHLY.02(v1.1)" xfId="226" xr:uid="{00000000-0005-0000-0000-0000D8000000}"/>
    <cellStyle name="_МОДЕЛЬ_1 (2)_UPDATE.BALANCE.WARM.2011YEAR.TO.1.1_TEPLO.PREDEL.2012.M(v1.1)_test" xfId="227" xr:uid="{00000000-0005-0000-0000-0000D9000000}"/>
    <cellStyle name="_МОДЕЛЬ_1 (2)_UPDATE.NADB.JNVLS.APTEKA.2011.TO.1.3.4" xfId="228" xr:uid="{00000000-0005-0000-0000-0000DA000000}"/>
    <cellStyle name="_МОДЕЛЬ_1 (2)_Книга2_PR.PROG.WARM.NOTCOMBI.2012.2.16_v1.4(04.04.11) " xfId="229" xr:uid="{00000000-0005-0000-0000-0000DB000000}"/>
    <cellStyle name="_НВВ 2009 постатейно свод по филиалам_09_02_09" xfId="230" xr:uid="{00000000-0005-0000-0000-0000DC000000}"/>
    <cellStyle name="_НВВ 2009 постатейно свод по филиалам_09_02_09_Новая инструкция1_фст" xfId="231" xr:uid="{00000000-0005-0000-0000-0000DD000000}"/>
    <cellStyle name="_НВВ 2009 постатейно свод по филиалам_для Валентина" xfId="232" xr:uid="{00000000-0005-0000-0000-0000DE000000}"/>
    <cellStyle name="_НВВ 2009 постатейно свод по филиалам_для Валентина_Новая инструкция1_фст" xfId="233" xr:uid="{00000000-0005-0000-0000-0000DF000000}"/>
    <cellStyle name="_Омск" xfId="234" xr:uid="{00000000-0005-0000-0000-0000E0000000}"/>
    <cellStyle name="_Омск_Новая инструкция1_фст" xfId="235" xr:uid="{00000000-0005-0000-0000-0000E1000000}"/>
    <cellStyle name="_ОТ ИД 2009" xfId="236" xr:uid="{00000000-0005-0000-0000-0000E2000000}"/>
    <cellStyle name="_ОТ ИД 2009_Новая инструкция1_фст" xfId="237" xr:uid="{00000000-0005-0000-0000-0000E3000000}"/>
    <cellStyle name="_пр 5 тариф RAB" xfId="238" xr:uid="{00000000-0005-0000-0000-0000E4000000}"/>
    <cellStyle name="_пр 5 тариф RAB 2" xfId="239" xr:uid="{00000000-0005-0000-0000-0000E5000000}"/>
    <cellStyle name="_пр 5 тариф RAB 2_OREP.KU.2011.MONTHLY.02(v0.1)" xfId="240" xr:uid="{00000000-0005-0000-0000-0000E6000000}"/>
    <cellStyle name="_пр 5 тариф RAB 2_OREP.KU.2011.MONTHLY.02(v0.4)" xfId="241" xr:uid="{00000000-0005-0000-0000-0000E7000000}"/>
    <cellStyle name="_пр 5 тариф RAB 2_OREP.KU.2011.MONTHLY.11(v1.4)" xfId="242" xr:uid="{00000000-0005-0000-0000-0000E8000000}"/>
    <cellStyle name="_пр 5 тариф RAB 2_UPDATE.OREP.KU.2011.MONTHLY.02.TO.1.2" xfId="243" xr:uid="{00000000-0005-0000-0000-0000E9000000}"/>
    <cellStyle name="_пр 5 тариф RAB_46EE.2011(v1.0)" xfId="244" xr:uid="{00000000-0005-0000-0000-0000EA000000}"/>
    <cellStyle name="_пр 5 тариф RAB_46EE.2011(v1.0)_46TE.2011(v1.0)" xfId="245" xr:uid="{00000000-0005-0000-0000-0000EB000000}"/>
    <cellStyle name="_пр 5 тариф RAB_46EE.2011(v1.0)_INDEX.STATION.2012(v1.0)_" xfId="246" xr:uid="{00000000-0005-0000-0000-0000EC000000}"/>
    <cellStyle name="_пр 5 тариф RAB_46EE.2011(v1.0)_INDEX.STATION.2012(v2.0)" xfId="247" xr:uid="{00000000-0005-0000-0000-0000ED000000}"/>
    <cellStyle name="_пр 5 тариф RAB_46EE.2011(v1.0)_INDEX.STATION.2012(v2.1)" xfId="248" xr:uid="{00000000-0005-0000-0000-0000EE000000}"/>
    <cellStyle name="_пр 5 тариф RAB_46EE.2011(v1.0)_TEPLO.PREDEL.2012.M(v1.1)_test" xfId="249" xr:uid="{00000000-0005-0000-0000-0000EF000000}"/>
    <cellStyle name="_пр 5 тариф RAB_46EE.2011(v1.2)" xfId="250" xr:uid="{00000000-0005-0000-0000-0000F0000000}"/>
    <cellStyle name="_пр 5 тариф RAB_46EP.2012(v0.1)" xfId="251" xr:uid="{00000000-0005-0000-0000-0000F1000000}"/>
    <cellStyle name="_пр 5 тариф RAB_46TE.2011(v1.0)" xfId="252" xr:uid="{00000000-0005-0000-0000-0000F2000000}"/>
    <cellStyle name="_пр 5 тариф RAB_ARMRAZR" xfId="253" xr:uid="{00000000-0005-0000-0000-0000F3000000}"/>
    <cellStyle name="_пр 5 тариф RAB_BALANCE.WARM.2010.FACT(v1.0)" xfId="254" xr:uid="{00000000-0005-0000-0000-0000F4000000}"/>
    <cellStyle name="_пр 5 тариф RAB_BALANCE.WARM.2010.PLAN" xfId="255" xr:uid="{00000000-0005-0000-0000-0000F5000000}"/>
    <cellStyle name="_пр 5 тариф RAB_BALANCE.WARM.2011YEAR(v0.7)" xfId="256" xr:uid="{00000000-0005-0000-0000-0000F6000000}"/>
    <cellStyle name="_пр 5 тариф RAB_BALANCE.WARM.2011YEAR.NEW.UPDATE.SCHEME" xfId="257" xr:uid="{00000000-0005-0000-0000-0000F7000000}"/>
    <cellStyle name="_пр 5 тариф RAB_EE.2REK.P2011.4.78(v0.3)" xfId="258" xr:uid="{00000000-0005-0000-0000-0000F8000000}"/>
    <cellStyle name="_пр 5 тариф RAB_FORM910.2012(v1.1)" xfId="259" xr:uid="{00000000-0005-0000-0000-0000F9000000}"/>
    <cellStyle name="_пр 5 тариф RAB_INVEST.EE.PLAN.4.78(v0.1)" xfId="260" xr:uid="{00000000-0005-0000-0000-0000FA000000}"/>
    <cellStyle name="_пр 5 тариф RAB_INVEST.EE.PLAN.4.78(v0.3)" xfId="261" xr:uid="{00000000-0005-0000-0000-0000FB000000}"/>
    <cellStyle name="_пр 5 тариф RAB_INVEST.EE.PLAN.4.78(v1.0)" xfId="262" xr:uid="{00000000-0005-0000-0000-0000FC000000}"/>
    <cellStyle name="_пр 5 тариф RAB_INVEST.PLAN.4.78(v0.1)" xfId="263" xr:uid="{00000000-0005-0000-0000-0000FD000000}"/>
    <cellStyle name="_пр 5 тариф RAB_INVEST.WARM.PLAN.4.78(v0.1)" xfId="264" xr:uid="{00000000-0005-0000-0000-0000FE000000}"/>
    <cellStyle name="_пр 5 тариф RAB_INVEST_WARM_PLAN" xfId="265" xr:uid="{00000000-0005-0000-0000-0000FF000000}"/>
    <cellStyle name="_пр 5 тариф RAB_NADB.JNVLS.APTEKA.2011(v1.3.3)" xfId="266" xr:uid="{00000000-0005-0000-0000-000000010000}"/>
    <cellStyle name="_пр 5 тариф RAB_NADB.JNVLS.APTEKA.2011(v1.3.3)_46TE.2011(v1.0)" xfId="267" xr:uid="{00000000-0005-0000-0000-000001010000}"/>
    <cellStyle name="_пр 5 тариф RAB_NADB.JNVLS.APTEKA.2011(v1.3.3)_INDEX.STATION.2012(v1.0)_" xfId="268" xr:uid="{00000000-0005-0000-0000-000002010000}"/>
    <cellStyle name="_пр 5 тариф RAB_NADB.JNVLS.APTEKA.2011(v1.3.3)_INDEX.STATION.2012(v2.0)" xfId="269" xr:uid="{00000000-0005-0000-0000-000003010000}"/>
    <cellStyle name="_пр 5 тариф RAB_NADB.JNVLS.APTEKA.2011(v1.3.3)_INDEX.STATION.2012(v2.1)" xfId="270" xr:uid="{00000000-0005-0000-0000-000004010000}"/>
    <cellStyle name="_пр 5 тариф RAB_NADB.JNVLS.APTEKA.2011(v1.3.3)_TEPLO.PREDEL.2012.M(v1.1)_test" xfId="271" xr:uid="{00000000-0005-0000-0000-000005010000}"/>
    <cellStyle name="_пр 5 тариф RAB_NADB.JNVLS.APTEKA.2011(v1.3.4)" xfId="272" xr:uid="{00000000-0005-0000-0000-000006010000}"/>
    <cellStyle name="_пр 5 тариф RAB_NADB.JNVLS.APTEKA.2011(v1.3.4)_46TE.2011(v1.0)" xfId="273" xr:uid="{00000000-0005-0000-0000-000007010000}"/>
    <cellStyle name="_пр 5 тариф RAB_NADB.JNVLS.APTEKA.2011(v1.3.4)_INDEX.STATION.2012(v1.0)_" xfId="274" xr:uid="{00000000-0005-0000-0000-000008010000}"/>
    <cellStyle name="_пр 5 тариф RAB_NADB.JNVLS.APTEKA.2011(v1.3.4)_INDEX.STATION.2012(v2.0)" xfId="275" xr:uid="{00000000-0005-0000-0000-000009010000}"/>
    <cellStyle name="_пр 5 тариф RAB_NADB.JNVLS.APTEKA.2011(v1.3.4)_INDEX.STATION.2012(v2.1)" xfId="276" xr:uid="{00000000-0005-0000-0000-00000A010000}"/>
    <cellStyle name="_пр 5 тариф RAB_NADB.JNVLS.APTEKA.2011(v1.3.4)_TEPLO.PREDEL.2012.M(v1.1)_test" xfId="277" xr:uid="{00000000-0005-0000-0000-00000B010000}"/>
    <cellStyle name="_пр 5 тариф RAB_PASSPORT.TEPLO.PROIZV(v2.1)" xfId="278" xr:uid="{00000000-0005-0000-0000-00000C010000}"/>
    <cellStyle name="_пр 5 тариф RAB_PR.PROG.WARM.NOTCOMBI.2012.2.16_v1.4(04.04.11) " xfId="279" xr:uid="{00000000-0005-0000-0000-00000D010000}"/>
    <cellStyle name="_пр 5 тариф RAB_PREDEL.JKH.UTV.2011(v1.0.1)" xfId="280" xr:uid="{00000000-0005-0000-0000-00000E010000}"/>
    <cellStyle name="_пр 5 тариф RAB_PREDEL.JKH.UTV.2011(v1.0.1)_46TE.2011(v1.0)" xfId="281" xr:uid="{00000000-0005-0000-0000-00000F010000}"/>
    <cellStyle name="_пр 5 тариф RAB_PREDEL.JKH.UTV.2011(v1.0.1)_INDEX.STATION.2012(v1.0)_" xfId="282" xr:uid="{00000000-0005-0000-0000-000010010000}"/>
    <cellStyle name="_пр 5 тариф RAB_PREDEL.JKH.UTV.2011(v1.0.1)_INDEX.STATION.2012(v2.0)" xfId="283" xr:uid="{00000000-0005-0000-0000-000011010000}"/>
    <cellStyle name="_пр 5 тариф RAB_PREDEL.JKH.UTV.2011(v1.0.1)_INDEX.STATION.2012(v2.1)" xfId="284" xr:uid="{00000000-0005-0000-0000-000012010000}"/>
    <cellStyle name="_пр 5 тариф RAB_PREDEL.JKH.UTV.2011(v1.0.1)_TEPLO.PREDEL.2012.M(v1.1)_test" xfId="285" xr:uid="{00000000-0005-0000-0000-000013010000}"/>
    <cellStyle name="_пр 5 тариф RAB_PREDEL.JKH.UTV.2011(v1.1)" xfId="286" xr:uid="{00000000-0005-0000-0000-000014010000}"/>
    <cellStyle name="_пр 5 тариф RAB_REP.BLR.2012(v1.0)" xfId="287" xr:uid="{00000000-0005-0000-0000-000015010000}"/>
    <cellStyle name="_пр 5 тариф RAB_TEPLO.PREDEL.2012.M(v1.1)" xfId="288" xr:uid="{00000000-0005-0000-0000-000016010000}"/>
    <cellStyle name="_пр 5 тариф RAB_TEST.TEMPLATE" xfId="289" xr:uid="{00000000-0005-0000-0000-000017010000}"/>
    <cellStyle name="_пр 5 тариф RAB_UPDATE.46EE.2011.TO.1.1" xfId="290" xr:uid="{00000000-0005-0000-0000-000018010000}"/>
    <cellStyle name="_пр 5 тариф RAB_UPDATE.46TE.2011.TO.1.1" xfId="291" xr:uid="{00000000-0005-0000-0000-000019010000}"/>
    <cellStyle name="_пр 5 тариф RAB_UPDATE.46TE.2011.TO.1.2" xfId="292" xr:uid="{00000000-0005-0000-0000-00001A010000}"/>
    <cellStyle name="_пр 5 тариф RAB_UPDATE.BALANCE.WARM.2011YEAR.TO.1.1" xfId="293" xr:uid="{00000000-0005-0000-0000-00001B010000}"/>
    <cellStyle name="_пр 5 тариф RAB_UPDATE.BALANCE.WARM.2011YEAR.TO.1.1_46TE.2011(v1.0)" xfId="294" xr:uid="{00000000-0005-0000-0000-00001C010000}"/>
    <cellStyle name="_пр 5 тариф RAB_UPDATE.BALANCE.WARM.2011YEAR.TO.1.1_INDEX.STATION.2012(v1.0)_" xfId="295" xr:uid="{00000000-0005-0000-0000-00001D010000}"/>
    <cellStyle name="_пр 5 тариф RAB_UPDATE.BALANCE.WARM.2011YEAR.TO.1.1_INDEX.STATION.2012(v2.0)" xfId="296" xr:uid="{00000000-0005-0000-0000-00001E010000}"/>
    <cellStyle name="_пр 5 тариф RAB_UPDATE.BALANCE.WARM.2011YEAR.TO.1.1_INDEX.STATION.2012(v2.1)" xfId="297" xr:uid="{00000000-0005-0000-0000-00001F010000}"/>
    <cellStyle name="_пр 5 тариф RAB_UPDATE.BALANCE.WARM.2011YEAR.TO.1.1_OREP.KU.2011.MONTHLY.02(v1.1)" xfId="298" xr:uid="{00000000-0005-0000-0000-000020010000}"/>
    <cellStyle name="_пр 5 тариф RAB_UPDATE.BALANCE.WARM.2011YEAR.TO.1.1_TEPLO.PREDEL.2012.M(v1.1)_test" xfId="299" xr:uid="{00000000-0005-0000-0000-000021010000}"/>
    <cellStyle name="_пр 5 тариф RAB_UPDATE.NADB.JNVLS.APTEKA.2011.TO.1.3.4" xfId="300" xr:uid="{00000000-0005-0000-0000-000022010000}"/>
    <cellStyle name="_пр 5 тариф RAB_Книга2_PR.PROG.WARM.NOTCOMBI.2012.2.16_v1.4(04.04.11) " xfId="301" xr:uid="{00000000-0005-0000-0000-000023010000}"/>
    <cellStyle name="_Предожение _ДБП_2009 г ( согласованные БП)  (2)" xfId="302" xr:uid="{00000000-0005-0000-0000-000024010000}"/>
    <cellStyle name="_Предожение _ДБП_2009 г ( согласованные БП)  (2)_Новая инструкция1_фст" xfId="303" xr:uid="{00000000-0005-0000-0000-000025010000}"/>
    <cellStyle name="_Приложение 2 0806 факт" xfId="304" xr:uid="{00000000-0005-0000-0000-000026010000}"/>
    <cellStyle name="_Приложение МТС-3-КС" xfId="305" xr:uid="{00000000-0005-0000-0000-000027010000}"/>
    <cellStyle name="_Приложение МТС-3-КС_Новая инструкция1_фст" xfId="306" xr:uid="{00000000-0005-0000-0000-000028010000}"/>
    <cellStyle name="_Приложение-МТС--2-1" xfId="307" xr:uid="{00000000-0005-0000-0000-000029010000}"/>
    <cellStyle name="_Приложение-МТС--2-1_Новая инструкция1_фст" xfId="308" xr:uid="{00000000-0005-0000-0000-00002A010000}"/>
    <cellStyle name="_Расчет RAB_22072008" xfId="309" xr:uid="{00000000-0005-0000-0000-00002B010000}"/>
    <cellStyle name="_Расчет RAB_22072008 2" xfId="310" xr:uid="{00000000-0005-0000-0000-00002C010000}"/>
    <cellStyle name="_Расчет RAB_22072008 2_OREP.KU.2011.MONTHLY.02(v0.1)" xfId="311" xr:uid="{00000000-0005-0000-0000-00002D010000}"/>
    <cellStyle name="_Расчет RAB_22072008 2_OREP.KU.2011.MONTHLY.02(v0.4)" xfId="312" xr:uid="{00000000-0005-0000-0000-00002E010000}"/>
    <cellStyle name="_Расчет RAB_22072008 2_OREP.KU.2011.MONTHLY.11(v1.4)" xfId="313" xr:uid="{00000000-0005-0000-0000-00002F010000}"/>
    <cellStyle name="_Расчет RAB_22072008 2_UPDATE.OREP.KU.2011.MONTHLY.02.TO.1.2" xfId="314" xr:uid="{00000000-0005-0000-0000-000030010000}"/>
    <cellStyle name="_Расчет RAB_22072008_46EE.2011(v1.0)" xfId="315" xr:uid="{00000000-0005-0000-0000-000031010000}"/>
    <cellStyle name="_Расчет RAB_22072008_46EE.2011(v1.0)_46TE.2011(v1.0)" xfId="316" xr:uid="{00000000-0005-0000-0000-000032010000}"/>
    <cellStyle name="_Расчет RAB_22072008_46EE.2011(v1.0)_INDEX.STATION.2012(v1.0)_" xfId="317" xr:uid="{00000000-0005-0000-0000-000033010000}"/>
    <cellStyle name="_Расчет RAB_22072008_46EE.2011(v1.0)_INDEX.STATION.2012(v2.0)" xfId="318" xr:uid="{00000000-0005-0000-0000-000034010000}"/>
    <cellStyle name="_Расчет RAB_22072008_46EE.2011(v1.0)_INDEX.STATION.2012(v2.1)" xfId="319" xr:uid="{00000000-0005-0000-0000-000035010000}"/>
    <cellStyle name="_Расчет RAB_22072008_46EE.2011(v1.0)_TEPLO.PREDEL.2012.M(v1.1)_test" xfId="320" xr:uid="{00000000-0005-0000-0000-000036010000}"/>
    <cellStyle name="_Расчет RAB_22072008_46EE.2011(v1.2)" xfId="321" xr:uid="{00000000-0005-0000-0000-000037010000}"/>
    <cellStyle name="_Расчет RAB_22072008_46EP.2012(v0.1)" xfId="322" xr:uid="{00000000-0005-0000-0000-000038010000}"/>
    <cellStyle name="_Расчет RAB_22072008_46TE.2011(v1.0)" xfId="323" xr:uid="{00000000-0005-0000-0000-000039010000}"/>
    <cellStyle name="_Расчет RAB_22072008_ARMRAZR" xfId="324" xr:uid="{00000000-0005-0000-0000-00003A010000}"/>
    <cellStyle name="_Расчет RAB_22072008_BALANCE.WARM.2010.FACT(v1.0)" xfId="325" xr:uid="{00000000-0005-0000-0000-00003B010000}"/>
    <cellStyle name="_Расчет RAB_22072008_BALANCE.WARM.2010.PLAN" xfId="326" xr:uid="{00000000-0005-0000-0000-00003C010000}"/>
    <cellStyle name="_Расчет RAB_22072008_BALANCE.WARM.2011YEAR(v0.7)" xfId="327" xr:uid="{00000000-0005-0000-0000-00003D010000}"/>
    <cellStyle name="_Расчет RAB_22072008_BALANCE.WARM.2011YEAR.NEW.UPDATE.SCHEME" xfId="328" xr:uid="{00000000-0005-0000-0000-00003E010000}"/>
    <cellStyle name="_Расчет RAB_22072008_EE.2REK.P2011.4.78(v0.3)" xfId="329" xr:uid="{00000000-0005-0000-0000-00003F010000}"/>
    <cellStyle name="_Расчет RAB_22072008_FORM910.2012(v1.1)" xfId="330" xr:uid="{00000000-0005-0000-0000-000040010000}"/>
    <cellStyle name="_Расчет RAB_22072008_INVEST.EE.PLAN.4.78(v0.1)" xfId="331" xr:uid="{00000000-0005-0000-0000-000041010000}"/>
    <cellStyle name="_Расчет RAB_22072008_INVEST.EE.PLAN.4.78(v0.3)" xfId="332" xr:uid="{00000000-0005-0000-0000-000042010000}"/>
    <cellStyle name="_Расчет RAB_22072008_INVEST.EE.PLAN.4.78(v1.0)" xfId="333" xr:uid="{00000000-0005-0000-0000-000043010000}"/>
    <cellStyle name="_Расчет RAB_22072008_INVEST.PLAN.4.78(v0.1)" xfId="334" xr:uid="{00000000-0005-0000-0000-000044010000}"/>
    <cellStyle name="_Расчет RAB_22072008_INVEST.WARM.PLAN.4.78(v0.1)" xfId="335" xr:uid="{00000000-0005-0000-0000-000045010000}"/>
    <cellStyle name="_Расчет RAB_22072008_INVEST_WARM_PLAN" xfId="336" xr:uid="{00000000-0005-0000-0000-000046010000}"/>
    <cellStyle name="_Расчет RAB_22072008_NADB.JNVLS.APTEKA.2011(v1.3.3)" xfId="337" xr:uid="{00000000-0005-0000-0000-000047010000}"/>
    <cellStyle name="_Расчет RAB_22072008_NADB.JNVLS.APTEKA.2011(v1.3.3)_46TE.2011(v1.0)" xfId="338" xr:uid="{00000000-0005-0000-0000-000048010000}"/>
    <cellStyle name="_Расчет RAB_22072008_NADB.JNVLS.APTEKA.2011(v1.3.3)_INDEX.STATION.2012(v1.0)_" xfId="339" xr:uid="{00000000-0005-0000-0000-000049010000}"/>
    <cellStyle name="_Расчет RAB_22072008_NADB.JNVLS.APTEKA.2011(v1.3.3)_INDEX.STATION.2012(v2.0)" xfId="340" xr:uid="{00000000-0005-0000-0000-00004A010000}"/>
    <cellStyle name="_Расчет RAB_22072008_NADB.JNVLS.APTEKA.2011(v1.3.3)_INDEX.STATION.2012(v2.1)" xfId="341" xr:uid="{00000000-0005-0000-0000-00004B010000}"/>
    <cellStyle name="_Расчет RAB_22072008_NADB.JNVLS.APTEKA.2011(v1.3.3)_TEPLO.PREDEL.2012.M(v1.1)_test" xfId="342" xr:uid="{00000000-0005-0000-0000-00004C010000}"/>
    <cellStyle name="_Расчет RAB_22072008_NADB.JNVLS.APTEKA.2011(v1.3.4)" xfId="343" xr:uid="{00000000-0005-0000-0000-00004D010000}"/>
    <cellStyle name="_Расчет RAB_22072008_NADB.JNVLS.APTEKA.2011(v1.3.4)_46TE.2011(v1.0)" xfId="344" xr:uid="{00000000-0005-0000-0000-00004E010000}"/>
    <cellStyle name="_Расчет RAB_22072008_NADB.JNVLS.APTEKA.2011(v1.3.4)_INDEX.STATION.2012(v1.0)_" xfId="345" xr:uid="{00000000-0005-0000-0000-00004F010000}"/>
    <cellStyle name="_Расчет RAB_22072008_NADB.JNVLS.APTEKA.2011(v1.3.4)_INDEX.STATION.2012(v2.0)" xfId="346" xr:uid="{00000000-0005-0000-0000-000050010000}"/>
    <cellStyle name="_Расчет RAB_22072008_NADB.JNVLS.APTEKA.2011(v1.3.4)_INDEX.STATION.2012(v2.1)" xfId="347" xr:uid="{00000000-0005-0000-0000-000051010000}"/>
    <cellStyle name="_Расчет RAB_22072008_NADB.JNVLS.APTEKA.2011(v1.3.4)_TEPLO.PREDEL.2012.M(v1.1)_test" xfId="348" xr:uid="{00000000-0005-0000-0000-000052010000}"/>
    <cellStyle name="_Расчет RAB_22072008_PASSPORT.TEPLO.PROIZV(v2.1)" xfId="349" xr:uid="{00000000-0005-0000-0000-000053010000}"/>
    <cellStyle name="_Расчет RAB_22072008_PR.PROG.WARM.NOTCOMBI.2012.2.16_v1.4(04.04.11) " xfId="350" xr:uid="{00000000-0005-0000-0000-000054010000}"/>
    <cellStyle name="_Расчет RAB_22072008_PREDEL.JKH.UTV.2011(v1.0.1)" xfId="351" xr:uid="{00000000-0005-0000-0000-000055010000}"/>
    <cellStyle name="_Расчет RAB_22072008_PREDEL.JKH.UTV.2011(v1.0.1)_46TE.2011(v1.0)" xfId="352" xr:uid="{00000000-0005-0000-0000-000056010000}"/>
    <cellStyle name="_Расчет RAB_22072008_PREDEL.JKH.UTV.2011(v1.0.1)_INDEX.STATION.2012(v1.0)_" xfId="353" xr:uid="{00000000-0005-0000-0000-000057010000}"/>
    <cellStyle name="_Расчет RAB_22072008_PREDEL.JKH.UTV.2011(v1.0.1)_INDEX.STATION.2012(v2.0)" xfId="354" xr:uid="{00000000-0005-0000-0000-000058010000}"/>
    <cellStyle name="_Расчет RAB_22072008_PREDEL.JKH.UTV.2011(v1.0.1)_INDEX.STATION.2012(v2.1)" xfId="355" xr:uid="{00000000-0005-0000-0000-000059010000}"/>
    <cellStyle name="_Расчет RAB_22072008_PREDEL.JKH.UTV.2011(v1.0.1)_TEPLO.PREDEL.2012.M(v1.1)_test" xfId="356" xr:uid="{00000000-0005-0000-0000-00005A010000}"/>
    <cellStyle name="_Расчет RAB_22072008_PREDEL.JKH.UTV.2011(v1.1)" xfId="357" xr:uid="{00000000-0005-0000-0000-00005B010000}"/>
    <cellStyle name="_Расчет RAB_22072008_REP.BLR.2012(v1.0)" xfId="358" xr:uid="{00000000-0005-0000-0000-00005C010000}"/>
    <cellStyle name="_Расчет RAB_22072008_TEPLO.PREDEL.2012.M(v1.1)" xfId="359" xr:uid="{00000000-0005-0000-0000-00005D010000}"/>
    <cellStyle name="_Расчет RAB_22072008_TEST.TEMPLATE" xfId="360" xr:uid="{00000000-0005-0000-0000-00005E010000}"/>
    <cellStyle name="_Расчет RAB_22072008_UPDATE.46EE.2011.TO.1.1" xfId="361" xr:uid="{00000000-0005-0000-0000-00005F010000}"/>
    <cellStyle name="_Расчет RAB_22072008_UPDATE.46TE.2011.TO.1.1" xfId="362" xr:uid="{00000000-0005-0000-0000-000060010000}"/>
    <cellStyle name="_Расчет RAB_22072008_UPDATE.46TE.2011.TO.1.2" xfId="363" xr:uid="{00000000-0005-0000-0000-000061010000}"/>
    <cellStyle name="_Расчет RAB_22072008_UPDATE.BALANCE.WARM.2011YEAR.TO.1.1" xfId="364" xr:uid="{00000000-0005-0000-0000-000062010000}"/>
    <cellStyle name="_Расчет RAB_22072008_UPDATE.BALANCE.WARM.2011YEAR.TO.1.1_46TE.2011(v1.0)" xfId="365" xr:uid="{00000000-0005-0000-0000-000063010000}"/>
    <cellStyle name="_Расчет RAB_22072008_UPDATE.BALANCE.WARM.2011YEAR.TO.1.1_INDEX.STATION.2012(v1.0)_" xfId="366" xr:uid="{00000000-0005-0000-0000-000064010000}"/>
    <cellStyle name="_Расчет RAB_22072008_UPDATE.BALANCE.WARM.2011YEAR.TO.1.1_INDEX.STATION.2012(v2.0)" xfId="367" xr:uid="{00000000-0005-0000-0000-000065010000}"/>
    <cellStyle name="_Расчет RAB_22072008_UPDATE.BALANCE.WARM.2011YEAR.TO.1.1_INDEX.STATION.2012(v2.1)" xfId="368" xr:uid="{00000000-0005-0000-0000-000066010000}"/>
    <cellStyle name="_Расчет RAB_22072008_UPDATE.BALANCE.WARM.2011YEAR.TO.1.1_OREP.KU.2011.MONTHLY.02(v1.1)" xfId="369" xr:uid="{00000000-0005-0000-0000-000067010000}"/>
    <cellStyle name="_Расчет RAB_22072008_UPDATE.BALANCE.WARM.2011YEAR.TO.1.1_TEPLO.PREDEL.2012.M(v1.1)_test" xfId="370" xr:uid="{00000000-0005-0000-0000-000068010000}"/>
    <cellStyle name="_Расчет RAB_22072008_UPDATE.NADB.JNVLS.APTEKA.2011.TO.1.3.4" xfId="371" xr:uid="{00000000-0005-0000-0000-000069010000}"/>
    <cellStyle name="_Расчет RAB_22072008_Книга2_PR.PROG.WARM.NOTCOMBI.2012.2.16_v1.4(04.04.11) " xfId="372" xr:uid="{00000000-0005-0000-0000-00006A010000}"/>
    <cellStyle name="_Расчет RAB_Лен и МОЭСК_с 2010 года_14.04.2009_со сглаж_version 3.0_без ФСК" xfId="373" xr:uid="{00000000-0005-0000-0000-00006B010000}"/>
    <cellStyle name="_Расчет RAB_Лен и МОЭСК_с 2010 года_14.04.2009_со сглаж_version 3.0_без ФСК 2" xfId="374" xr:uid="{00000000-0005-0000-0000-00006C010000}"/>
    <cellStyle name="_Расчет RAB_Лен и МОЭСК_с 2010 года_14.04.2009_со сглаж_version 3.0_без ФСК 2_OREP.KU.2011.MONTHLY.02(v0.1)" xfId="375" xr:uid="{00000000-0005-0000-0000-00006D010000}"/>
    <cellStyle name="_Расчет RAB_Лен и МОЭСК_с 2010 года_14.04.2009_со сглаж_version 3.0_без ФСК 2_OREP.KU.2011.MONTHLY.02(v0.4)" xfId="376" xr:uid="{00000000-0005-0000-0000-00006E010000}"/>
    <cellStyle name="_Расчет RAB_Лен и МОЭСК_с 2010 года_14.04.2009_со сглаж_version 3.0_без ФСК 2_OREP.KU.2011.MONTHLY.11(v1.4)" xfId="377" xr:uid="{00000000-0005-0000-0000-00006F010000}"/>
    <cellStyle name="_Расчет RAB_Лен и МОЭСК_с 2010 года_14.04.2009_со сглаж_version 3.0_без ФСК 2_UPDATE.OREP.KU.2011.MONTHLY.02.TO.1.2" xfId="378" xr:uid="{00000000-0005-0000-0000-000070010000}"/>
    <cellStyle name="_Расчет RAB_Лен и МОЭСК_с 2010 года_14.04.2009_со сглаж_version 3.0_без ФСК_46EE.2011(v1.0)" xfId="379" xr:uid="{00000000-0005-0000-0000-000071010000}"/>
    <cellStyle name="_Расчет RAB_Лен и МОЭСК_с 2010 года_14.04.2009_со сглаж_version 3.0_без ФСК_46EE.2011(v1.0)_46TE.2011(v1.0)" xfId="380" xr:uid="{00000000-0005-0000-0000-000072010000}"/>
    <cellStyle name="_Расчет RAB_Лен и МОЭСК_с 2010 года_14.04.2009_со сглаж_version 3.0_без ФСК_46EE.2011(v1.0)_INDEX.STATION.2012(v1.0)_" xfId="381" xr:uid="{00000000-0005-0000-0000-000073010000}"/>
    <cellStyle name="_Расчет RAB_Лен и МОЭСК_с 2010 года_14.04.2009_со сглаж_version 3.0_без ФСК_46EE.2011(v1.0)_INDEX.STATION.2012(v2.0)" xfId="382" xr:uid="{00000000-0005-0000-0000-000074010000}"/>
    <cellStyle name="_Расчет RAB_Лен и МОЭСК_с 2010 года_14.04.2009_со сглаж_version 3.0_без ФСК_46EE.2011(v1.0)_INDEX.STATION.2012(v2.1)" xfId="383" xr:uid="{00000000-0005-0000-0000-000075010000}"/>
    <cellStyle name="_Расчет RAB_Лен и МОЭСК_с 2010 года_14.04.2009_со сглаж_version 3.0_без ФСК_46EE.2011(v1.0)_TEPLO.PREDEL.2012.M(v1.1)_test" xfId="384" xr:uid="{00000000-0005-0000-0000-000076010000}"/>
    <cellStyle name="_Расчет RAB_Лен и МОЭСК_с 2010 года_14.04.2009_со сглаж_version 3.0_без ФСК_46EE.2011(v1.2)" xfId="385" xr:uid="{00000000-0005-0000-0000-000077010000}"/>
    <cellStyle name="_Расчет RAB_Лен и МОЭСК_с 2010 года_14.04.2009_со сглаж_version 3.0_без ФСК_46EP.2012(v0.1)" xfId="386" xr:uid="{00000000-0005-0000-0000-000078010000}"/>
    <cellStyle name="_Расчет RAB_Лен и МОЭСК_с 2010 года_14.04.2009_со сглаж_version 3.0_без ФСК_46TE.2011(v1.0)" xfId="387" xr:uid="{00000000-0005-0000-0000-000079010000}"/>
    <cellStyle name="_Расчет RAB_Лен и МОЭСК_с 2010 года_14.04.2009_со сглаж_version 3.0_без ФСК_ARMRAZR" xfId="388" xr:uid="{00000000-0005-0000-0000-00007A010000}"/>
    <cellStyle name="_Расчет RAB_Лен и МОЭСК_с 2010 года_14.04.2009_со сглаж_version 3.0_без ФСК_BALANCE.WARM.2010.FACT(v1.0)" xfId="389" xr:uid="{00000000-0005-0000-0000-00007B010000}"/>
    <cellStyle name="_Расчет RAB_Лен и МОЭСК_с 2010 года_14.04.2009_со сглаж_version 3.0_без ФСК_BALANCE.WARM.2010.PLAN" xfId="390" xr:uid="{00000000-0005-0000-0000-00007C010000}"/>
    <cellStyle name="_Расчет RAB_Лен и МОЭСК_с 2010 года_14.04.2009_со сглаж_version 3.0_без ФСК_BALANCE.WARM.2011YEAR(v0.7)" xfId="391" xr:uid="{00000000-0005-0000-0000-00007D010000}"/>
    <cellStyle name="_Расчет RAB_Лен и МОЭСК_с 2010 года_14.04.2009_со сглаж_version 3.0_без ФСК_BALANCE.WARM.2011YEAR.NEW.UPDATE.SCHEME" xfId="392" xr:uid="{00000000-0005-0000-0000-00007E010000}"/>
    <cellStyle name="_Расчет RAB_Лен и МОЭСК_с 2010 года_14.04.2009_со сглаж_version 3.0_без ФСК_EE.2REK.P2011.4.78(v0.3)" xfId="393" xr:uid="{00000000-0005-0000-0000-00007F010000}"/>
    <cellStyle name="_Расчет RAB_Лен и МОЭСК_с 2010 года_14.04.2009_со сглаж_version 3.0_без ФСК_FORM910.2012(v1.1)" xfId="394" xr:uid="{00000000-0005-0000-0000-000080010000}"/>
    <cellStyle name="_Расчет RAB_Лен и МОЭСК_с 2010 года_14.04.2009_со сглаж_version 3.0_без ФСК_INVEST.EE.PLAN.4.78(v0.1)" xfId="395" xr:uid="{00000000-0005-0000-0000-000081010000}"/>
    <cellStyle name="_Расчет RAB_Лен и МОЭСК_с 2010 года_14.04.2009_со сглаж_version 3.0_без ФСК_INVEST.EE.PLAN.4.78(v0.3)" xfId="396" xr:uid="{00000000-0005-0000-0000-000082010000}"/>
    <cellStyle name="_Расчет RAB_Лен и МОЭСК_с 2010 года_14.04.2009_со сглаж_version 3.0_без ФСК_INVEST.EE.PLAN.4.78(v1.0)" xfId="397" xr:uid="{00000000-0005-0000-0000-000083010000}"/>
    <cellStyle name="_Расчет RAB_Лен и МОЭСК_с 2010 года_14.04.2009_со сглаж_version 3.0_без ФСК_INVEST.PLAN.4.78(v0.1)" xfId="398" xr:uid="{00000000-0005-0000-0000-000084010000}"/>
    <cellStyle name="_Расчет RAB_Лен и МОЭСК_с 2010 года_14.04.2009_со сглаж_version 3.0_без ФСК_INVEST.WARM.PLAN.4.78(v0.1)" xfId="399" xr:uid="{00000000-0005-0000-0000-000085010000}"/>
    <cellStyle name="_Расчет RAB_Лен и МОЭСК_с 2010 года_14.04.2009_со сглаж_version 3.0_без ФСК_INVEST_WARM_PLAN" xfId="400" xr:uid="{00000000-0005-0000-0000-000086010000}"/>
    <cellStyle name="_Расчет RAB_Лен и МОЭСК_с 2010 года_14.04.2009_со сглаж_version 3.0_без ФСК_NADB.JNVLS.APTEKA.2011(v1.3.3)" xfId="401" xr:uid="{00000000-0005-0000-0000-000087010000}"/>
    <cellStyle name="_Расчет RAB_Лен и МОЭСК_с 2010 года_14.04.2009_со сглаж_version 3.0_без ФСК_NADB.JNVLS.APTEKA.2011(v1.3.3)_46TE.2011(v1.0)" xfId="402" xr:uid="{00000000-0005-0000-0000-000088010000}"/>
    <cellStyle name="_Расчет RAB_Лен и МОЭСК_с 2010 года_14.04.2009_со сглаж_version 3.0_без ФСК_NADB.JNVLS.APTEKA.2011(v1.3.3)_INDEX.STATION.2012(v1.0)_" xfId="403" xr:uid="{00000000-0005-0000-0000-000089010000}"/>
    <cellStyle name="_Расчет RAB_Лен и МОЭСК_с 2010 года_14.04.2009_со сглаж_version 3.0_без ФСК_NADB.JNVLS.APTEKA.2011(v1.3.3)_INDEX.STATION.2012(v2.0)" xfId="404" xr:uid="{00000000-0005-0000-0000-00008A010000}"/>
    <cellStyle name="_Расчет RAB_Лен и МОЭСК_с 2010 года_14.04.2009_со сглаж_version 3.0_без ФСК_NADB.JNVLS.APTEKA.2011(v1.3.3)_INDEX.STATION.2012(v2.1)" xfId="405" xr:uid="{00000000-0005-0000-0000-00008B010000}"/>
    <cellStyle name="_Расчет RAB_Лен и МОЭСК_с 2010 года_14.04.2009_со сглаж_version 3.0_без ФСК_NADB.JNVLS.APTEKA.2011(v1.3.3)_TEPLO.PREDEL.2012.M(v1.1)_test" xfId="406" xr:uid="{00000000-0005-0000-0000-00008C010000}"/>
    <cellStyle name="_Расчет RAB_Лен и МОЭСК_с 2010 года_14.04.2009_со сглаж_version 3.0_без ФСК_NADB.JNVLS.APTEKA.2011(v1.3.4)" xfId="407" xr:uid="{00000000-0005-0000-0000-00008D010000}"/>
    <cellStyle name="_Расчет RAB_Лен и МОЭСК_с 2010 года_14.04.2009_со сглаж_version 3.0_без ФСК_NADB.JNVLS.APTEKA.2011(v1.3.4)_46TE.2011(v1.0)" xfId="408" xr:uid="{00000000-0005-0000-0000-00008E010000}"/>
    <cellStyle name="_Расчет RAB_Лен и МОЭСК_с 2010 года_14.04.2009_со сглаж_version 3.0_без ФСК_NADB.JNVLS.APTEKA.2011(v1.3.4)_INDEX.STATION.2012(v1.0)_" xfId="409" xr:uid="{00000000-0005-0000-0000-00008F010000}"/>
    <cellStyle name="_Расчет RAB_Лен и МОЭСК_с 2010 года_14.04.2009_со сглаж_version 3.0_без ФСК_NADB.JNVLS.APTEKA.2011(v1.3.4)_INDEX.STATION.2012(v2.0)" xfId="410" xr:uid="{00000000-0005-0000-0000-000090010000}"/>
    <cellStyle name="_Расчет RAB_Лен и МОЭСК_с 2010 года_14.04.2009_со сглаж_version 3.0_без ФСК_NADB.JNVLS.APTEKA.2011(v1.3.4)_INDEX.STATION.2012(v2.1)" xfId="411" xr:uid="{00000000-0005-0000-0000-000091010000}"/>
    <cellStyle name="_Расчет RAB_Лен и МОЭСК_с 2010 года_14.04.2009_со сглаж_version 3.0_без ФСК_NADB.JNVLS.APTEKA.2011(v1.3.4)_TEPLO.PREDEL.2012.M(v1.1)_test" xfId="412" xr:uid="{00000000-0005-0000-0000-000092010000}"/>
    <cellStyle name="_Расчет RAB_Лен и МОЭСК_с 2010 года_14.04.2009_со сглаж_version 3.0_без ФСК_PASSPORT.TEPLO.PROIZV(v2.1)" xfId="413" xr:uid="{00000000-0005-0000-0000-000093010000}"/>
    <cellStyle name="_Расчет RAB_Лен и МОЭСК_с 2010 года_14.04.2009_со сглаж_version 3.0_без ФСК_PR.PROG.WARM.NOTCOMBI.2012.2.16_v1.4(04.04.11) " xfId="414" xr:uid="{00000000-0005-0000-0000-000094010000}"/>
    <cellStyle name="_Расчет RAB_Лен и МОЭСК_с 2010 года_14.04.2009_со сглаж_version 3.0_без ФСК_PREDEL.JKH.UTV.2011(v1.0.1)" xfId="415" xr:uid="{00000000-0005-0000-0000-000095010000}"/>
    <cellStyle name="_Расчет RAB_Лен и МОЭСК_с 2010 года_14.04.2009_со сглаж_version 3.0_без ФСК_PREDEL.JKH.UTV.2011(v1.0.1)_46TE.2011(v1.0)" xfId="416" xr:uid="{00000000-0005-0000-0000-000096010000}"/>
    <cellStyle name="_Расчет RAB_Лен и МОЭСК_с 2010 года_14.04.2009_со сглаж_version 3.0_без ФСК_PREDEL.JKH.UTV.2011(v1.0.1)_INDEX.STATION.2012(v1.0)_" xfId="417" xr:uid="{00000000-0005-0000-0000-000097010000}"/>
    <cellStyle name="_Расчет RAB_Лен и МОЭСК_с 2010 года_14.04.2009_со сглаж_version 3.0_без ФСК_PREDEL.JKH.UTV.2011(v1.0.1)_INDEX.STATION.2012(v2.0)" xfId="418" xr:uid="{00000000-0005-0000-0000-000098010000}"/>
    <cellStyle name="_Расчет RAB_Лен и МОЭСК_с 2010 года_14.04.2009_со сглаж_version 3.0_без ФСК_PREDEL.JKH.UTV.2011(v1.0.1)_INDEX.STATION.2012(v2.1)" xfId="419" xr:uid="{00000000-0005-0000-0000-000099010000}"/>
    <cellStyle name="_Расчет RAB_Лен и МОЭСК_с 2010 года_14.04.2009_со сглаж_version 3.0_без ФСК_PREDEL.JKH.UTV.2011(v1.0.1)_TEPLO.PREDEL.2012.M(v1.1)_test" xfId="420" xr:uid="{00000000-0005-0000-0000-00009A010000}"/>
    <cellStyle name="_Расчет RAB_Лен и МОЭСК_с 2010 года_14.04.2009_со сглаж_version 3.0_без ФСК_PREDEL.JKH.UTV.2011(v1.1)" xfId="421" xr:uid="{00000000-0005-0000-0000-00009B010000}"/>
    <cellStyle name="_Расчет RAB_Лен и МОЭСК_с 2010 года_14.04.2009_со сглаж_version 3.0_без ФСК_REP.BLR.2012(v1.0)" xfId="422" xr:uid="{00000000-0005-0000-0000-00009C010000}"/>
    <cellStyle name="_Расчет RAB_Лен и МОЭСК_с 2010 года_14.04.2009_со сглаж_version 3.0_без ФСК_TEPLO.PREDEL.2012.M(v1.1)" xfId="423" xr:uid="{00000000-0005-0000-0000-00009D010000}"/>
    <cellStyle name="_Расчет RAB_Лен и МОЭСК_с 2010 года_14.04.2009_со сглаж_version 3.0_без ФСК_TEST.TEMPLATE" xfId="424" xr:uid="{00000000-0005-0000-0000-00009E010000}"/>
    <cellStyle name="_Расчет RAB_Лен и МОЭСК_с 2010 года_14.04.2009_со сглаж_version 3.0_без ФСК_UPDATE.46EE.2011.TO.1.1" xfId="425" xr:uid="{00000000-0005-0000-0000-00009F010000}"/>
    <cellStyle name="_Расчет RAB_Лен и МОЭСК_с 2010 года_14.04.2009_со сглаж_version 3.0_без ФСК_UPDATE.46TE.2011.TO.1.1" xfId="426" xr:uid="{00000000-0005-0000-0000-0000A0010000}"/>
    <cellStyle name="_Расчет RAB_Лен и МОЭСК_с 2010 года_14.04.2009_со сглаж_version 3.0_без ФСК_UPDATE.46TE.2011.TO.1.2" xfId="427" xr:uid="{00000000-0005-0000-0000-0000A1010000}"/>
    <cellStyle name="_Расчет RAB_Лен и МОЭСК_с 2010 года_14.04.2009_со сглаж_version 3.0_без ФСК_UPDATE.BALANCE.WARM.2011YEAR.TO.1.1" xfId="428" xr:uid="{00000000-0005-0000-0000-0000A2010000}"/>
    <cellStyle name="_Расчет RAB_Лен и МОЭСК_с 2010 года_14.04.2009_со сглаж_version 3.0_без ФСК_UPDATE.BALANCE.WARM.2011YEAR.TO.1.1_46TE.2011(v1.0)" xfId="429" xr:uid="{00000000-0005-0000-0000-0000A3010000}"/>
    <cellStyle name="_Расчет RAB_Лен и МОЭСК_с 2010 года_14.04.2009_со сглаж_version 3.0_без ФСК_UPDATE.BALANCE.WARM.2011YEAR.TO.1.1_INDEX.STATION.2012(v1.0)_" xfId="430" xr:uid="{00000000-0005-0000-0000-0000A4010000}"/>
    <cellStyle name="_Расчет RAB_Лен и МОЭСК_с 2010 года_14.04.2009_со сглаж_version 3.0_без ФСК_UPDATE.BALANCE.WARM.2011YEAR.TO.1.1_INDEX.STATION.2012(v2.0)" xfId="431" xr:uid="{00000000-0005-0000-0000-0000A5010000}"/>
    <cellStyle name="_Расчет RAB_Лен и МОЭСК_с 2010 года_14.04.2009_со сглаж_version 3.0_без ФСК_UPDATE.BALANCE.WARM.2011YEAR.TO.1.1_INDEX.STATION.2012(v2.1)" xfId="432" xr:uid="{00000000-0005-0000-0000-0000A6010000}"/>
    <cellStyle name="_Расчет RAB_Лен и МОЭСК_с 2010 года_14.04.2009_со сглаж_version 3.0_без ФСК_UPDATE.BALANCE.WARM.2011YEAR.TO.1.1_OREP.KU.2011.MONTHLY.02(v1.1)" xfId="433" xr:uid="{00000000-0005-0000-0000-0000A7010000}"/>
    <cellStyle name="_Расчет RAB_Лен и МОЭСК_с 2010 года_14.04.2009_со сглаж_version 3.0_без ФСК_UPDATE.BALANCE.WARM.2011YEAR.TO.1.1_TEPLO.PREDEL.2012.M(v1.1)_test" xfId="434" xr:uid="{00000000-0005-0000-0000-0000A8010000}"/>
    <cellStyle name="_Расчет RAB_Лен и МОЭСК_с 2010 года_14.04.2009_со сглаж_version 3.0_без ФСК_UPDATE.NADB.JNVLS.APTEKA.2011.TO.1.3.4" xfId="435" xr:uid="{00000000-0005-0000-0000-0000A9010000}"/>
    <cellStyle name="_Расчет RAB_Лен и МОЭСК_с 2010 года_14.04.2009_со сглаж_version 3.0_без ФСК_Книга2_PR.PROG.WARM.NOTCOMBI.2012.2.16_v1.4(04.04.11) " xfId="436" xr:uid="{00000000-0005-0000-0000-0000AA010000}"/>
    <cellStyle name="_Свод по ИПР (2)" xfId="437" xr:uid="{00000000-0005-0000-0000-0000AB010000}"/>
    <cellStyle name="_Свод по ИПР (2)_Новая инструкция1_фст" xfId="438" xr:uid="{00000000-0005-0000-0000-0000AC010000}"/>
    <cellStyle name="_Справочник затрат_ЛХ_20.10.05" xfId="439" xr:uid="{00000000-0005-0000-0000-0000AD010000}"/>
    <cellStyle name="_таблицы для расчетов28-04-08_2006-2009_прибыль корр_по ИА" xfId="440" xr:uid="{00000000-0005-0000-0000-0000AE010000}"/>
    <cellStyle name="_таблицы для расчетов28-04-08_2006-2009_прибыль корр_по ИА_Новая инструкция1_фст" xfId="441" xr:uid="{00000000-0005-0000-0000-0000AF010000}"/>
    <cellStyle name="_таблицы для расчетов28-04-08_2006-2009с ИА" xfId="442" xr:uid="{00000000-0005-0000-0000-0000B0010000}"/>
    <cellStyle name="_таблицы для расчетов28-04-08_2006-2009с ИА_Новая инструкция1_фст" xfId="443" xr:uid="{00000000-0005-0000-0000-0000B1010000}"/>
    <cellStyle name="_Форма 6  РТК.xls(отчет по Адр пр. ЛО)" xfId="444" xr:uid="{00000000-0005-0000-0000-0000B2010000}"/>
    <cellStyle name="_Форма 6  РТК.xls(отчет по Адр пр. ЛО)_Новая инструкция1_фст" xfId="445" xr:uid="{00000000-0005-0000-0000-0000B3010000}"/>
    <cellStyle name="_Формат разбивки по МРСК_РСК" xfId="446" xr:uid="{00000000-0005-0000-0000-0000B4010000}"/>
    <cellStyle name="_Формат разбивки по МРСК_РСК_Новая инструкция1_фст" xfId="447" xr:uid="{00000000-0005-0000-0000-0000B5010000}"/>
    <cellStyle name="_Формат_для Согласования" xfId="448" xr:uid="{00000000-0005-0000-0000-0000B6010000}"/>
    <cellStyle name="_Формат_для Согласования_Новая инструкция1_фст" xfId="449" xr:uid="{00000000-0005-0000-0000-0000B7010000}"/>
    <cellStyle name="_ХХХ Прил 2 Формы бюджетных документов 2007" xfId="450" xr:uid="{00000000-0005-0000-0000-0000B8010000}"/>
    <cellStyle name="_экон.форм-т ВО 1 с разбивкой" xfId="451" xr:uid="{00000000-0005-0000-0000-0000B9010000}"/>
    <cellStyle name="_экон.форм-т ВО 1 с разбивкой_Новая инструкция1_фст" xfId="452" xr:uid="{00000000-0005-0000-0000-0000BA010000}"/>
    <cellStyle name="’К‰Э [0.00]" xfId="453" xr:uid="{00000000-0005-0000-0000-0000BB010000}"/>
    <cellStyle name="”€ќђќ‘ћ‚›‰" xfId="454" xr:uid="{00000000-0005-0000-0000-0000BC010000}"/>
    <cellStyle name="”€љ‘€ђћ‚ђќќ›‰" xfId="455" xr:uid="{00000000-0005-0000-0000-0000BD010000}"/>
    <cellStyle name="”ќђќ‘ћ‚›‰" xfId="456" xr:uid="{00000000-0005-0000-0000-0000BE010000}"/>
    <cellStyle name="”љ‘ђћ‚ђќќ›‰" xfId="457" xr:uid="{00000000-0005-0000-0000-0000BF010000}"/>
    <cellStyle name="„…ќ…†ќ›‰" xfId="458" xr:uid="{00000000-0005-0000-0000-0000C0010000}"/>
    <cellStyle name="€’ћѓћ‚›‰" xfId="459" xr:uid="{00000000-0005-0000-0000-0000C1010000}"/>
    <cellStyle name="‡ђѓћ‹ћ‚ћљ1" xfId="460" xr:uid="{00000000-0005-0000-0000-0000C2010000}"/>
    <cellStyle name="‡ђѓћ‹ћ‚ћљ2" xfId="461" xr:uid="{00000000-0005-0000-0000-0000C3010000}"/>
    <cellStyle name="’ћѓћ‚›‰" xfId="462" xr:uid="{00000000-0005-0000-0000-0000C4010000}"/>
    <cellStyle name="1Normal" xfId="463" xr:uid="{00000000-0005-0000-0000-0000C5010000}"/>
    <cellStyle name="20% - Accent1" xfId="464" xr:uid="{00000000-0005-0000-0000-0000C6010000}"/>
    <cellStyle name="20% - Accent1 2" xfId="465" xr:uid="{00000000-0005-0000-0000-0000C7010000}"/>
    <cellStyle name="20% - Accent1 3" xfId="466" xr:uid="{00000000-0005-0000-0000-0000C8010000}"/>
    <cellStyle name="20% - Accent1_46EE.2011(v1.0)" xfId="467" xr:uid="{00000000-0005-0000-0000-0000C9010000}"/>
    <cellStyle name="20% - Accent2" xfId="468" xr:uid="{00000000-0005-0000-0000-0000CA010000}"/>
    <cellStyle name="20% - Accent2 2" xfId="469" xr:uid="{00000000-0005-0000-0000-0000CB010000}"/>
    <cellStyle name="20% - Accent2 3" xfId="470" xr:uid="{00000000-0005-0000-0000-0000CC010000}"/>
    <cellStyle name="20% - Accent2_46EE.2011(v1.0)" xfId="471" xr:uid="{00000000-0005-0000-0000-0000CD010000}"/>
    <cellStyle name="20% - Accent3" xfId="472" xr:uid="{00000000-0005-0000-0000-0000CE010000}"/>
    <cellStyle name="20% - Accent3 2" xfId="473" xr:uid="{00000000-0005-0000-0000-0000CF010000}"/>
    <cellStyle name="20% - Accent3 3" xfId="474" xr:uid="{00000000-0005-0000-0000-0000D0010000}"/>
    <cellStyle name="20% - Accent3_46EE.2011(v1.0)" xfId="475" xr:uid="{00000000-0005-0000-0000-0000D1010000}"/>
    <cellStyle name="20% - Accent4" xfId="476" xr:uid="{00000000-0005-0000-0000-0000D2010000}"/>
    <cellStyle name="20% - Accent4 2" xfId="477" xr:uid="{00000000-0005-0000-0000-0000D3010000}"/>
    <cellStyle name="20% - Accent4 3" xfId="478" xr:uid="{00000000-0005-0000-0000-0000D4010000}"/>
    <cellStyle name="20% - Accent4_46EE.2011(v1.0)" xfId="479" xr:uid="{00000000-0005-0000-0000-0000D5010000}"/>
    <cellStyle name="20% - Accent5" xfId="480" xr:uid="{00000000-0005-0000-0000-0000D6010000}"/>
    <cellStyle name="20% - Accent5 2" xfId="481" xr:uid="{00000000-0005-0000-0000-0000D7010000}"/>
    <cellStyle name="20% - Accent5 3" xfId="482" xr:uid="{00000000-0005-0000-0000-0000D8010000}"/>
    <cellStyle name="20% - Accent5_46EE.2011(v1.0)" xfId="483" xr:uid="{00000000-0005-0000-0000-0000D9010000}"/>
    <cellStyle name="20% - Accent6" xfId="484" xr:uid="{00000000-0005-0000-0000-0000DA010000}"/>
    <cellStyle name="20% - Accent6 2" xfId="485" xr:uid="{00000000-0005-0000-0000-0000DB010000}"/>
    <cellStyle name="20% - Accent6 3" xfId="486" xr:uid="{00000000-0005-0000-0000-0000DC010000}"/>
    <cellStyle name="20% - Accent6_46EE.2011(v1.0)" xfId="487" xr:uid="{00000000-0005-0000-0000-0000DD010000}"/>
    <cellStyle name="20% - Акцент1 10" xfId="488" xr:uid="{00000000-0005-0000-0000-0000DE010000}"/>
    <cellStyle name="20% - Акцент1 2" xfId="489" xr:uid="{00000000-0005-0000-0000-0000DF010000}"/>
    <cellStyle name="20% - Акцент1 2 2" xfId="490" xr:uid="{00000000-0005-0000-0000-0000E0010000}"/>
    <cellStyle name="20% - Акцент1 2 3" xfId="491" xr:uid="{00000000-0005-0000-0000-0000E1010000}"/>
    <cellStyle name="20% - Акцент1 2_46EE.2011(v1.0)" xfId="492" xr:uid="{00000000-0005-0000-0000-0000E2010000}"/>
    <cellStyle name="20% - Акцент1 3" xfId="493" xr:uid="{00000000-0005-0000-0000-0000E3010000}"/>
    <cellStyle name="20% - Акцент1 3 2" xfId="494" xr:uid="{00000000-0005-0000-0000-0000E4010000}"/>
    <cellStyle name="20% - Акцент1 3 3" xfId="495" xr:uid="{00000000-0005-0000-0000-0000E5010000}"/>
    <cellStyle name="20% - Акцент1 3_46EE.2011(v1.0)" xfId="496" xr:uid="{00000000-0005-0000-0000-0000E6010000}"/>
    <cellStyle name="20% - Акцент1 4" xfId="497" xr:uid="{00000000-0005-0000-0000-0000E7010000}"/>
    <cellStyle name="20% - Акцент1 4 2" xfId="498" xr:uid="{00000000-0005-0000-0000-0000E8010000}"/>
    <cellStyle name="20% - Акцент1 4 3" xfId="499" xr:uid="{00000000-0005-0000-0000-0000E9010000}"/>
    <cellStyle name="20% - Акцент1 4_46EE.2011(v1.0)" xfId="500" xr:uid="{00000000-0005-0000-0000-0000EA010000}"/>
    <cellStyle name="20% - Акцент1 5" xfId="501" xr:uid="{00000000-0005-0000-0000-0000EB010000}"/>
    <cellStyle name="20% - Акцент1 5 2" xfId="502" xr:uid="{00000000-0005-0000-0000-0000EC010000}"/>
    <cellStyle name="20% - Акцент1 5 3" xfId="503" xr:uid="{00000000-0005-0000-0000-0000ED010000}"/>
    <cellStyle name="20% - Акцент1 5_46EE.2011(v1.0)" xfId="504" xr:uid="{00000000-0005-0000-0000-0000EE010000}"/>
    <cellStyle name="20% - Акцент1 6" xfId="505" xr:uid="{00000000-0005-0000-0000-0000EF010000}"/>
    <cellStyle name="20% - Акцент1 6 2" xfId="506" xr:uid="{00000000-0005-0000-0000-0000F0010000}"/>
    <cellStyle name="20% - Акцент1 6 3" xfId="507" xr:uid="{00000000-0005-0000-0000-0000F1010000}"/>
    <cellStyle name="20% - Акцент1 6_46EE.2011(v1.0)" xfId="508" xr:uid="{00000000-0005-0000-0000-0000F2010000}"/>
    <cellStyle name="20% - Акцент1 7" xfId="509" xr:uid="{00000000-0005-0000-0000-0000F3010000}"/>
    <cellStyle name="20% - Акцент1 7 2" xfId="510" xr:uid="{00000000-0005-0000-0000-0000F4010000}"/>
    <cellStyle name="20% - Акцент1 7 3" xfId="511" xr:uid="{00000000-0005-0000-0000-0000F5010000}"/>
    <cellStyle name="20% - Акцент1 7_46EE.2011(v1.0)" xfId="512" xr:uid="{00000000-0005-0000-0000-0000F6010000}"/>
    <cellStyle name="20% - Акцент1 8" xfId="513" xr:uid="{00000000-0005-0000-0000-0000F7010000}"/>
    <cellStyle name="20% - Акцент1 8 2" xfId="514" xr:uid="{00000000-0005-0000-0000-0000F8010000}"/>
    <cellStyle name="20% - Акцент1 8 3" xfId="515" xr:uid="{00000000-0005-0000-0000-0000F9010000}"/>
    <cellStyle name="20% - Акцент1 8_46EE.2011(v1.0)" xfId="516" xr:uid="{00000000-0005-0000-0000-0000FA010000}"/>
    <cellStyle name="20% - Акцент1 9" xfId="517" xr:uid="{00000000-0005-0000-0000-0000FB010000}"/>
    <cellStyle name="20% - Акцент1 9 2" xfId="518" xr:uid="{00000000-0005-0000-0000-0000FC010000}"/>
    <cellStyle name="20% - Акцент1 9 3" xfId="519" xr:uid="{00000000-0005-0000-0000-0000FD010000}"/>
    <cellStyle name="20% - Акцент1 9_46EE.2011(v1.0)" xfId="520" xr:uid="{00000000-0005-0000-0000-0000FE010000}"/>
    <cellStyle name="20% - Акцент2 10" xfId="521" xr:uid="{00000000-0005-0000-0000-0000FF010000}"/>
    <cellStyle name="20% - Акцент2 2" xfId="522" xr:uid="{00000000-0005-0000-0000-000000020000}"/>
    <cellStyle name="20% - Акцент2 2 2" xfId="523" xr:uid="{00000000-0005-0000-0000-000001020000}"/>
    <cellStyle name="20% - Акцент2 2 3" xfId="524" xr:uid="{00000000-0005-0000-0000-000002020000}"/>
    <cellStyle name="20% - Акцент2 2_46EE.2011(v1.0)" xfId="525" xr:uid="{00000000-0005-0000-0000-000003020000}"/>
    <cellStyle name="20% - Акцент2 3" xfId="526" xr:uid="{00000000-0005-0000-0000-000004020000}"/>
    <cellStyle name="20% - Акцент2 3 2" xfId="527" xr:uid="{00000000-0005-0000-0000-000005020000}"/>
    <cellStyle name="20% - Акцент2 3 3" xfId="528" xr:uid="{00000000-0005-0000-0000-000006020000}"/>
    <cellStyle name="20% - Акцент2 3_46EE.2011(v1.0)" xfId="529" xr:uid="{00000000-0005-0000-0000-000007020000}"/>
    <cellStyle name="20% - Акцент2 4" xfId="530" xr:uid="{00000000-0005-0000-0000-000008020000}"/>
    <cellStyle name="20% - Акцент2 4 2" xfId="531" xr:uid="{00000000-0005-0000-0000-000009020000}"/>
    <cellStyle name="20% - Акцент2 4 3" xfId="532" xr:uid="{00000000-0005-0000-0000-00000A020000}"/>
    <cellStyle name="20% - Акцент2 4_46EE.2011(v1.0)" xfId="533" xr:uid="{00000000-0005-0000-0000-00000B020000}"/>
    <cellStyle name="20% - Акцент2 5" xfId="534" xr:uid="{00000000-0005-0000-0000-00000C020000}"/>
    <cellStyle name="20% - Акцент2 5 2" xfId="535" xr:uid="{00000000-0005-0000-0000-00000D020000}"/>
    <cellStyle name="20% - Акцент2 5 3" xfId="536" xr:uid="{00000000-0005-0000-0000-00000E020000}"/>
    <cellStyle name="20% - Акцент2 5_46EE.2011(v1.0)" xfId="537" xr:uid="{00000000-0005-0000-0000-00000F020000}"/>
    <cellStyle name="20% - Акцент2 6" xfId="538" xr:uid="{00000000-0005-0000-0000-000010020000}"/>
    <cellStyle name="20% - Акцент2 6 2" xfId="539" xr:uid="{00000000-0005-0000-0000-000011020000}"/>
    <cellStyle name="20% - Акцент2 6 3" xfId="540" xr:uid="{00000000-0005-0000-0000-000012020000}"/>
    <cellStyle name="20% - Акцент2 6_46EE.2011(v1.0)" xfId="541" xr:uid="{00000000-0005-0000-0000-000013020000}"/>
    <cellStyle name="20% - Акцент2 7" xfId="542" xr:uid="{00000000-0005-0000-0000-000014020000}"/>
    <cellStyle name="20% - Акцент2 7 2" xfId="543" xr:uid="{00000000-0005-0000-0000-000015020000}"/>
    <cellStyle name="20% - Акцент2 7 3" xfId="544" xr:uid="{00000000-0005-0000-0000-000016020000}"/>
    <cellStyle name="20% - Акцент2 7_46EE.2011(v1.0)" xfId="545" xr:uid="{00000000-0005-0000-0000-000017020000}"/>
    <cellStyle name="20% - Акцент2 8" xfId="546" xr:uid="{00000000-0005-0000-0000-000018020000}"/>
    <cellStyle name="20% - Акцент2 8 2" xfId="547" xr:uid="{00000000-0005-0000-0000-000019020000}"/>
    <cellStyle name="20% - Акцент2 8 3" xfId="548" xr:uid="{00000000-0005-0000-0000-00001A020000}"/>
    <cellStyle name="20% - Акцент2 8_46EE.2011(v1.0)" xfId="549" xr:uid="{00000000-0005-0000-0000-00001B020000}"/>
    <cellStyle name="20% - Акцент2 9" xfId="550" xr:uid="{00000000-0005-0000-0000-00001C020000}"/>
    <cellStyle name="20% - Акцент2 9 2" xfId="551" xr:uid="{00000000-0005-0000-0000-00001D020000}"/>
    <cellStyle name="20% - Акцент2 9 3" xfId="552" xr:uid="{00000000-0005-0000-0000-00001E020000}"/>
    <cellStyle name="20% - Акцент2 9_46EE.2011(v1.0)" xfId="553" xr:uid="{00000000-0005-0000-0000-00001F020000}"/>
    <cellStyle name="20% - Акцент3 10" xfId="554" xr:uid="{00000000-0005-0000-0000-000020020000}"/>
    <cellStyle name="20% - Акцент3 2" xfId="555" xr:uid="{00000000-0005-0000-0000-000021020000}"/>
    <cellStyle name="20% - Акцент3 2 2" xfId="556" xr:uid="{00000000-0005-0000-0000-000022020000}"/>
    <cellStyle name="20% - Акцент3 2 3" xfId="557" xr:uid="{00000000-0005-0000-0000-000023020000}"/>
    <cellStyle name="20% - Акцент3 2_46EE.2011(v1.0)" xfId="558" xr:uid="{00000000-0005-0000-0000-000024020000}"/>
    <cellStyle name="20% - Акцент3 3" xfId="559" xr:uid="{00000000-0005-0000-0000-000025020000}"/>
    <cellStyle name="20% - Акцент3 3 2" xfId="560" xr:uid="{00000000-0005-0000-0000-000026020000}"/>
    <cellStyle name="20% - Акцент3 3 3" xfId="561" xr:uid="{00000000-0005-0000-0000-000027020000}"/>
    <cellStyle name="20% - Акцент3 3_46EE.2011(v1.0)" xfId="562" xr:uid="{00000000-0005-0000-0000-000028020000}"/>
    <cellStyle name="20% - Акцент3 4" xfId="563" xr:uid="{00000000-0005-0000-0000-000029020000}"/>
    <cellStyle name="20% - Акцент3 4 2" xfId="564" xr:uid="{00000000-0005-0000-0000-00002A020000}"/>
    <cellStyle name="20% - Акцент3 4 3" xfId="565" xr:uid="{00000000-0005-0000-0000-00002B020000}"/>
    <cellStyle name="20% - Акцент3 4_46EE.2011(v1.0)" xfId="566" xr:uid="{00000000-0005-0000-0000-00002C020000}"/>
    <cellStyle name="20% - Акцент3 5" xfId="567" xr:uid="{00000000-0005-0000-0000-00002D020000}"/>
    <cellStyle name="20% - Акцент3 5 2" xfId="568" xr:uid="{00000000-0005-0000-0000-00002E020000}"/>
    <cellStyle name="20% - Акцент3 5 3" xfId="569" xr:uid="{00000000-0005-0000-0000-00002F020000}"/>
    <cellStyle name="20% - Акцент3 5_46EE.2011(v1.0)" xfId="570" xr:uid="{00000000-0005-0000-0000-000030020000}"/>
    <cellStyle name="20% - Акцент3 6" xfId="571" xr:uid="{00000000-0005-0000-0000-000031020000}"/>
    <cellStyle name="20% - Акцент3 6 2" xfId="572" xr:uid="{00000000-0005-0000-0000-000032020000}"/>
    <cellStyle name="20% - Акцент3 6 3" xfId="573" xr:uid="{00000000-0005-0000-0000-000033020000}"/>
    <cellStyle name="20% - Акцент3 6_46EE.2011(v1.0)" xfId="574" xr:uid="{00000000-0005-0000-0000-000034020000}"/>
    <cellStyle name="20% - Акцент3 7" xfId="575" xr:uid="{00000000-0005-0000-0000-000035020000}"/>
    <cellStyle name="20% - Акцент3 7 2" xfId="576" xr:uid="{00000000-0005-0000-0000-000036020000}"/>
    <cellStyle name="20% - Акцент3 7 3" xfId="577" xr:uid="{00000000-0005-0000-0000-000037020000}"/>
    <cellStyle name="20% - Акцент3 7_46EE.2011(v1.0)" xfId="578" xr:uid="{00000000-0005-0000-0000-000038020000}"/>
    <cellStyle name="20% - Акцент3 8" xfId="579" xr:uid="{00000000-0005-0000-0000-000039020000}"/>
    <cellStyle name="20% - Акцент3 8 2" xfId="580" xr:uid="{00000000-0005-0000-0000-00003A020000}"/>
    <cellStyle name="20% - Акцент3 8 3" xfId="581" xr:uid="{00000000-0005-0000-0000-00003B020000}"/>
    <cellStyle name="20% - Акцент3 8_46EE.2011(v1.0)" xfId="582" xr:uid="{00000000-0005-0000-0000-00003C020000}"/>
    <cellStyle name="20% - Акцент3 9" xfId="583" xr:uid="{00000000-0005-0000-0000-00003D020000}"/>
    <cellStyle name="20% - Акцент3 9 2" xfId="584" xr:uid="{00000000-0005-0000-0000-00003E020000}"/>
    <cellStyle name="20% - Акцент3 9 3" xfId="585" xr:uid="{00000000-0005-0000-0000-00003F020000}"/>
    <cellStyle name="20% - Акцент3 9_46EE.2011(v1.0)" xfId="586" xr:uid="{00000000-0005-0000-0000-000040020000}"/>
    <cellStyle name="20% - Акцент4 10" xfId="587" xr:uid="{00000000-0005-0000-0000-000041020000}"/>
    <cellStyle name="20% - Акцент4 2" xfId="588" xr:uid="{00000000-0005-0000-0000-000042020000}"/>
    <cellStyle name="20% - Акцент4 2 2" xfId="589" xr:uid="{00000000-0005-0000-0000-000043020000}"/>
    <cellStyle name="20% - Акцент4 2 3" xfId="590" xr:uid="{00000000-0005-0000-0000-000044020000}"/>
    <cellStyle name="20% - Акцент4 2_46EE.2011(v1.0)" xfId="591" xr:uid="{00000000-0005-0000-0000-000045020000}"/>
    <cellStyle name="20% - Акцент4 3" xfId="592" xr:uid="{00000000-0005-0000-0000-000046020000}"/>
    <cellStyle name="20% - Акцент4 3 2" xfId="593" xr:uid="{00000000-0005-0000-0000-000047020000}"/>
    <cellStyle name="20% - Акцент4 3 3" xfId="594" xr:uid="{00000000-0005-0000-0000-000048020000}"/>
    <cellStyle name="20% - Акцент4 3_46EE.2011(v1.0)" xfId="595" xr:uid="{00000000-0005-0000-0000-000049020000}"/>
    <cellStyle name="20% - Акцент4 4" xfId="596" xr:uid="{00000000-0005-0000-0000-00004A020000}"/>
    <cellStyle name="20% - Акцент4 4 2" xfId="597" xr:uid="{00000000-0005-0000-0000-00004B020000}"/>
    <cellStyle name="20% - Акцент4 4 3" xfId="598" xr:uid="{00000000-0005-0000-0000-00004C020000}"/>
    <cellStyle name="20% - Акцент4 4_46EE.2011(v1.0)" xfId="599" xr:uid="{00000000-0005-0000-0000-00004D020000}"/>
    <cellStyle name="20% - Акцент4 5" xfId="600" xr:uid="{00000000-0005-0000-0000-00004E020000}"/>
    <cellStyle name="20% - Акцент4 5 2" xfId="601" xr:uid="{00000000-0005-0000-0000-00004F020000}"/>
    <cellStyle name="20% - Акцент4 5 3" xfId="602" xr:uid="{00000000-0005-0000-0000-000050020000}"/>
    <cellStyle name="20% - Акцент4 5_46EE.2011(v1.0)" xfId="603" xr:uid="{00000000-0005-0000-0000-000051020000}"/>
    <cellStyle name="20% - Акцент4 6" xfId="604" xr:uid="{00000000-0005-0000-0000-000052020000}"/>
    <cellStyle name="20% - Акцент4 6 2" xfId="605" xr:uid="{00000000-0005-0000-0000-000053020000}"/>
    <cellStyle name="20% - Акцент4 6 3" xfId="606" xr:uid="{00000000-0005-0000-0000-000054020000}"/>
    <cellStyle name="20% - Акцент4 6_46EE.2011(v1.0)" xfId="607" xr:uid="{00000000-0005-0000-0000-000055020000}"/>
    <cellStyle name="20% - Акцент4 7" xfId="608" xr:uid="{00000000-0005-0000-0000-000056020000}"/>
    <cellStyle name="20% - Акцент4 7 2" xfId="609" xr:uid="{00000000-0005-0000-0000-000057020000}"/>
    <cellStyle name="20% - Акцент4 7 3" xfId="610" xr:uid="{00000000-0005-0000-0000-000058020000}"/>
    <cellStyle name="20% - Акцент4 7_46EE.2011(v1.0)" xfId="611" xr:uid="{00000000-0005-0000-0000-000059020000}"/>
    <cellStyle name="20% - Акцент4 8" xfId="612" xr:uid="{00000000-0005-0000-0000-00005A020000}"/>
    <cellStyle name="20% - Акцент4 8 2" xfId="613" xr:uid="{00000000-0005-0000-0000-00005B020000}"/>
    <cellStyle name="20% - Акцент4 8 3" xfId="614" xr:uid="{00000000-0005-0000-0000-00005C020000}"/>
    <cellStyle name="20% - Акцент4 8_46EE.2011(v1.0)" xfId="615" xr:uid="{00000000-0005-0000-0000-00005D020000}"/>
    <cellStyle name="20% - Акцент4 9" xfId="616" xr:uid="{00000000-0005-0000-0000-00005E020000}"/>
    <cellStyle name="20% - Акцент4 9 2" xfId="617" xr:uid="{00000000-0005-0000-0000-00005F020000}"/>
    <cellStyle name="20% - Акцент4 9 3" xfId="618" xr:uid="{00000000-0005-0000-0000-000060020000}"/>
    <cellStyle name="20% - Акцент4 9_46EE.2011(v1.0)" xfId="619" xr:uid="{00000000-0005-0000-0000-000061020000}"/>
    <cellStyle name="20% - Акцент5 10" xfId="620" xr:uid="{00000000-0005-0000-0000-000062020000}"/>
    <cellStyle name="20% - Акцент5 2" xfId="621" xr:uid="{00000000-0005-0000-0000-000063020000}"/>
    <cellStyle name="20% - Акцент5 2 2" xfId="622" xr:uid="{00000000-0005-0000-0000-000064020000}"/>
    <cellStyle name="20% - Акцент5 2 3" xfId="623" xr:uid="{00000000-0005-0000-0000-000065020000}"/>
    <cellStyle name="20% - Акцент5 2_46EE.2011(v1.0)" xfId="624" xr:uid="{00000000-0005-0000-0000-000066020000}"/>
    <cellStyle name="20% - Акцент5 3" xfId="625" xr:uid="{00000000-0005-0000-0000-000067020000}"/>
    <cellStyle name="20% - Акцент5 3 2" xfId="626" xr:uid="{00000000-0005-0000-0000-000068020000}"/>
    <cellStyle name="20% - Акцент5 3 3" xfId="627" xr:uid="{00000000-0005-0000-0000-000069020000}"/>
    <cellStyle name="20% - Акцент5 3_46EE.2011(v1.0)" xfId="628" xr:uid="{00000000-0005-0000-0000-00006A020000}"/>
    <cellStyle name="20% - Акцент5 4" xfId="629" xr:uid="{00000000-0005-0000-0000-00006B020000}"/>
    <cellStyle name="20% - Акцент5 4 2" xfId="630" xr:uid="{00000000-0005-0000-0000-00006C020000}"/>
    <cellStyle name="20% - Акцент5 4 3" xfId="631" xr:uid="{00000000-0005-0000-0000-00006D020000}"/>
    <cellStyle name="20% - Акцент5 4_46EE.2011(v1.0)" xfId="632" xr:uid="{00000000-0005-0000-0000-00006E020000}"/>
    <cellStyle name="20% - Акцент5 5" xfId="633" xr:uid="{00000000-0005-0000-0000-00006F020000}"/>
    <cellStyle name="20% - Акцент5 5 2" xfId="634" xr:uid="{00000000-0005-0000-0000-000070020000}"/>
    <cellStyle name="20% - Акцент5 5 3" xfId="635" xr:uid="{00000000-0005-0000-0000-000071020000}"/>
    <cellStyle name="20% - Акцент5 5_46EE.2011(v1.0)" xfId="636" xr:uid="{00000000-0005-0000-0000-000072020000}"/>
    <cellStyle name="20% - Акцент5 6" xfId="637" xr:uid="{00000000-0005-0000-0000-000073020000}"/>
    <cellStyle name="20% - Акцент5 6 2" xfId="638" xr:uid="{00000000-0005-0000-0000-000074020000}"/>
    <cellStyle name="20% - Акцент5 6 3" xfId="639" xr:uid="{00000000-0005-0000-0000-000075020000}"/>
    <cellStyle name="20% - Акцент5 6_46EE.2011(v1.0)" xfId="640" xr:uid="{00000000-0005-0000-0000-000076020000}"/>
    <cellStyle name="20% - Акцент5 7" xfId="641" xr:uid="{00000000-0005-0000-0000-000077020000}"/>
    <cellStyle name="20% - Акцент5 7 2" xfId="642" xr:uid="{00000000-0005-0000-0000-000078020000}"/>
    <cellStyle name="20% - Акцент5 7 3" xfId="643" xr:uid="{00000000-0005-0000-0000-000079020000}"/>
    <cellStyle name="20% - Акцент5 7_46EE.2011(v1.0)" xfId="644" xr:uid="{00000000-0005-0000-0000-00007A020000}"/>
    <cellStyle name="20% - Акцент5 8" xfId="645" xr:uid="{00000000-0005-0000-0000-00007B020000}"/>
    <cellStyle name="20% - Акцент5 8 2" xfId="646" xr:uid="{00000000-0005-0000-0000-00007C020000}"/>
    <cellStyle name="20% - Акцент5 8 3" xfId="647" xr:uid="{00000000-0005-0000-0000-00007D020000}"/>
    <cellStyle name="20% - Акцент5 8_46EE.2011(v1.0)" xfId="648" xr:uid="{00000000-0005-0000-0000-00007E020000}"/>
    <cellStyle name="20% - Акцент5 9" xfId="649" xr:uid="{00000000-0005-0000-0000-00007F020000}"/>
    <cellStyle name="20% - Акцент5 9 2" xfId="650" xr:uid="{00000000-0005-0000-0000-000080020000}"/>
    <cellStyle name="20% - Акцент5 9 3" xfId="651" xr:uid="{00000000-0005-0000-0000-000081020000}"/>
    <cellStyle name="20% - Акцент5 9_46EE.2011(v1.0)" xfId="652" xr:uid="{00000000-0005-0000-0000-000082020000}"/>
    <cellStyle name="20% - Акцент6 10" xfId="653" xr:uid="{00000000-0005-0000-0000-000083020000}"/>
    <cellStyle name="20% - Акцент6 2" xfId="654" xr:uid="{00000000-0005-0000-0000-000084020000}"/>
    <cellStyle name="20% - Акцент6 2 2" xfId="655" xr:uid="{00000000-0005-0000-0000-000085020000}"/>
    <cellStyle name="20% - Акцент6 2 3" xfId="656" xr:uid="{00000000-0005-0000-0000-000086020000}"/>
    <cellStyle name="20% - Акцент6 2_46EE.2011(v1.0)" xfId="657" xr:uid="{00000000-0005-0000-0000-000087020000}"/>
    <cellStyle name="20% - Акцент6 3" xfId="658" xr:uid="{00000000-0005-0000-0000-000088020000}"/>
    <cellStyle name="20% - Акцент6 3 2" xfId="659" xr:uid="{00000000-0005-0000-0000-000089020000}"/>
    <cellStyle name="20% - Акцент6 3 3" xfId="660" xr:uid="{00000000-0005-0000-0000-00008A020000}"/>
    <cellStyle name="20% - Акцент6 3_46EE.2011(v1.0)" xfId="661" xr:uid="{00000000-0005-0000-0000-00008B020000}"/>
    <cellStyle name="20% - Акцент6 4" xfId="662" xr:uid="{00000000-0005-0000-0000-00008C020000}"/>
    <cellStyle name="20% - Акцент6 4 2" xfId="663" xr:uid="{00000000-0005-0000-0000-00008D020000}"/>
    <cellStyle name="20% - Акцент6 4 3" xfId="664" xr:uid="{00000000-0005-0000-0000-00008E020000}"/>
    <cellStyle name="20% - Акцент6 4_46EE.2011(v1.0)" xfId="665" xr:uid="{00000000-0005-0000-0000-00008F020000}"/>
    <cellStyle name="20% - Акцент6 5" xfId="666" xr:uid="{00000000-0005-0000-0000-000090020000}"/>
    <cellStyle name="20% - Акцент6 5 2" xfId="667" xr:uid="{00000000-0005-0000-0000-000091020000}"/>
    <cellStyle name="20% - Акцент6 5 3" xfId="668" xr:uid="{00000000-0005-0000-0000-000092020000}"/>
    <cellStyle name="20% - Акцент6 5_46EE.2011(v1.0)" xfId="669" xr:uid="{00000000-0005-0000-0000-000093020000}"/>
    <cellStyle name="20% - Акцент6 6" xfId="670" xr:uid="{00000000-0005-0000-0000-000094020000}"/>
    <cellStyle name="20% - Акцент6 6 2" xfId="671" xr:uid="{00000000-0005-0000-0000-000095020000}"/>
    <cellStyle name="20% - Акцент6 6 3" xfId="672" xr:uid="{00000000-0005-0000-0000-000096020000}"/>
    <cellStyle name="20% - Акцент6 6_46EE.2011(v1.0)" xfId="673" xr:uid="{00000000-0005-0000-0000-000097020000}"/>
    <cellStyle name="20% - Акцент6 7" xfId="674" xr:uid="{00000000-0005-0000-0000-000098020000}"/>
    <cellStyle name="20% - Акцент6 7 2" xfId="675" xr:uid="{00000000-0005-0000-0000-000099020000}"/>
    <cellStyle name="20% - Акцент6 7 3" xfId="676" xr:uid="{00000000-0005-0000-0000-00009A020000}"/>
    <cellStyle name="20% - Акцент6 7_46EE.2011(v1.0)" xfId="677" xr:uid="{00000000-0005-0000-0000-00009B020000}"/>
    <cellStyle name="20% - Акцент6 8" xfId="678" xr:uid="{00000000-0005-0000-0000-00009C020000}"/>
    <cellStyle name="20% - Акцент6 8 2" xfId="679" xr:uid="{00000000-0005-0000-0000-00009D020000}"/>
    <cellStyle name="20% - Акцент6 8 3" xfId="680" xr:uid="{00000000-0005-0000-0000-00009E020000}"/>
    <cellStyle name="20% - Акцент6 8_46EE.2011(v1.0)" xfId="681" xr:uid="{00000000-0005-0000-0000-00009F020000}"/>
    <cellStyle name="20% - Акцент6 9" xfId="682" xr:uid="{00000000-0005-0000-0000-0000A0020000}"/>
    <cellStyle name="20% - Акцент6 9 2" xfId="683" xr:uid="{00000000-0005-0000-0000-0000A1020000}"/>
    <cellStyle name="20% - Акцент6 9 3" xfId="684" xr:uid="{00000000-0005-0000-0000-0000A2020000}"/>
    <cellStyle name="20% - Акцент6 9_46EE.2011(v1.0)" xfId="685" xr:uid="{00000000-0005-0000-0000-0000A3020000}"/>
    <cellStyle name="40% - Accent1" xfId="686" xr:uid="{00000000-0005-0000-0000-0000A4020000}"/>
    <cellStyle name="40% - Accent1 2" xfId="687" xr:uid="{00000000-0005-0000-0000-0000A5020000}"/>
    <cellStyle name="40% - Accent1 3" xfId="688" xr:uid="{00000000-0005-0000-0000-0000A6020000}"/>
    <cellStyle name="40% - Accent1_46EE.2011(v1.0)" xfId="689" xr:uid="{00000000-0005-0000-0000-0000A7020000}"/>
    <cellStyle name="40% - Accent2" xfId="690" xr:uid="{00000000-0005-0000-0000-0000A8020000}"/>
    <cellStyle name="40% - Accent2 2" xfId="691" xr:uid="{00000000-0005-0000-0000-0000A9020000}"/>
    <cellStyle name="40% - Accent2 3" xfId="692" xr:uid="{00000000-0005-0000-0000-0000AA020000}"/>
    <cellStyle name="40% - Accent2_46EE.2011(v1.0)" xfId="693" xr:uid="{00000000-0005-0000-0000-0000AB020000}"/>
    <cellStyle name="40% - Accent3" xfId="694" xr:uid="{00000000-0005-0000-0000-0000AC020000}"/>
    <cellStyle name="40% - Accent3 2" xfId="695" xr:uid="{00000000-0005-0000-0000-0000AD020000}"/>
    <cellStyle name="40% - Accent3 3" xfId="696" xr:uid="{00000000-0005-0000-0000-0000AE020000}"/>
    <cellStyle name="40% - Accent3_46EE.2011(v1.0)" xfId="697" xr:uid="{00000000-0005-0000-0000-0000AF020000}"/>
    <cellStyle name="40% - Accent4" xfId="698" xr:uid="{00000000-0005-0000-0000-0000B0020000}"/>
    <cellStyle name="40% - Accent4 2" xfId="699" xr:uid="{00000000-0005-0000-0000-0000B1020000}"/>
    <cellStyle name="40% - Accent4 3" xfId="700" xr:uid="{00000000-0005-0000-0000-0000B2020000}"/>
    <cellStyle name="40% - Accent4_46EE.2011(v1.0)" xfId="701" xr:uid="{00000000-0005-0000-0000-0000B3020000}"/>
    <cellStyle name="40% - Accent5" xfId="702" xr:uid="{00000000-0005-0000-0000-0000B4020000}"/>
    <cellStyle name="40% - Accent5 2" xfId="703" xr:uid="{00000000-0005-0000-0000-0000B5020000}"/>
    <cellStyle name="40% - Accent5 3" xfId="704" xr:uid="{00000000-0005-0000-0000-0000B6020000}"/>
    <cellStyle name="40% - Accent5_46EE.2011(v1.0)" xfId="705" xr:uid="{00000000-0005-0000-0000-0000B7020000}"/>
    <cellStyle name="40% - Accent6" xfId="706" xr:uid="{00000000-0005-0000-0000-0000B8020000}"/>
    <cellStyle name="40% - Accent6 2" xfId="707" xr:uid="{00000000-0005-0000-0000-0000B9020000}"/>
    <cellStyle name="40% - Accent6 3" xfId="708" xr:uid="{00000000-0005-0000-0000-0000BA020000}"/>
    <cellStyle name="40% - Accent6_46EE.2011(v1.0)" xfId="709" xr:uid="{00000000-0005-0000-0000-0000BB020000}"/>
    <cellStyle name="40% - Акцент1 10" xfId="710" xr:uid="{00000000-0005-0000-0000-0000BC020000}"/>
    <cellStyle name="40% - Акцент1 2" xfId="711" xr:uid="{00000000-0005-0000-0000-0000BD020000}"/>
    <cellStyle name="40% - Акцент1 2 2" xfId="712" xr:uid="{00000000-0005-0000-0000-0000BE020000}"/>
    <cellStyle name="40% - Акцент1 2 3" xfId="713" xr:uid="{00000000-0005-0000-0000-0000BF020000}"/>
    <cellStyle name="40% - Акцент1 2_46EE.2011(v1.0)" xfId="714" xr:uid="{00000000-0005-0000-0000-0000C0020000}"/>
    <cellStyle name="40% - Акцент1 3" xfId="715" xr:uid="{00000000-0005-0000-0000-0000C1020000}"/>
    <cellStyle name="40% - Акцент1 3 2" xfId="716" xr:uid="{00000000-0005-0000-0000-0000C2020000}"/>
    <cellStyle name="40% - Акцент1 3 3" xfId="717" xr:uid="{00000000-0005-0000-0000-0000C3020000}"/>
    <cellStyle name="40% - Акцент1 3_46EE.2011(v1.0)" xfId="718" xr:uid="{00000000-0005-0000-0000-0000C4020000}"/>
    <cellStyle name="40% - Акцент1 4" xfId="719" xr:uid="{00000000-0005-0000-0000-0000C5020000}"/>
    <cellStyle name="40% - Акцент1 4 2" xfId="720" xr:uid="{00000000-0005-0000-0000-0000C6020000}"/>
    <cellStyle name="40% - Акцент1 4 3" xfId="721" xr:uid="{00000000-0005-0000-0000-0000C7020000}"/>
    <cellStyle name="40% - Акцент1 4_46EE.2011(v1.0)" xfId="722" xr:uid="{00000000-0005-0000-0000-0000C8020000}"/>
    <cellStyle name="40% - Акцент1 5" xfId="723" xr:uid="{00000000-0005-0000-0000-0000C9020000}"/>
    <cellStyle name="40% - Акцент1 5 2" xfId="724" xr:uid="{00000000-0005-0000-0000-0000CA020000}"/>
    <cellStyle name="40% - Акцент1 5 3" xfId="725" xr:uid="{00000000-0005-0000-0000-0000CB020000}"/>
    <cellStyle name="40% - Акцент1 5_46EE.2011(v1.0)" xfId="726" xr:uid="{00000000-0005-0000-0000-0000CC020000}"/>
    <cellStyle name="40% - Акцент1 6" xfId="727" xr:uid="{00000000-0005-0000-0000-0000CD020000}"/>
    <cellStyle name="40% - Акцент1 6 2" xfId="728" xr:uid="{00000000-0005-0000-0000-0000CE020000}"/>
    <cellStyle name="40% - Акцент1 6 3" xfId="729" xr:uid="{00000000-0005-0000-0000-0000CF020000}"/>
    <cellStyle name="40% - Акцент1 6_46EE.2011(v1.0)" xfId="730" xr:uid="{00000000-0005-0000-0000-0000D0020000}"/>
    <cellStyle name="40% - Акцент1 7" xfId="731" xr:uid="{00000000-0005-0000-0000-0000D1020000}"/>
    <cellStyle name="40% - Акцент1 7 2" xfId="732" xr:uid="{00000000-0005-0000-0000-0000D2020000}"/>
    <cellStyle name="40% - Акцент1 7 3" xfId="733" xr:uid="{00000000-0005-0000-0000-0000D3020000}"/>
    <cellStyle name="40% - Акцент1 7_46EE.2011(v1.0)" xfId="734" xr:uid="{00000000-0005-0000-0000-0000D4020000}"/>
    <cellStyle name="40% - Акцент1 8" xfId="735" xr:uid="{00000000-0005-0000-0000-0000D5020000}"/>
    <cellStyle name="40% - Акцент1 8 2" xfId="736" xr:uid="{00000000-0005-0000-0000-0000D6020000}"/>
    <cellStyle name="40% - Акцент1 8 3" xfId="737" xr:uid="{00000000-0005-0000-0000-0000D7020000}"/>
    <cellStyle name="40% - Акцент1 8_46EE.2011(v1.0)" xfId="738" xr:uid="{00000000-0005-0000-0000-0000D8020000}"/>
    <cellStyle name="40% - Акцент1 9" xfId="739" xr:uid="{00000000-0005-0000-0000-0000D9020000}"/>
    <cellStyle name="40% - Акцент1 9 2" xfId="740" xr:uid="{00000000-0005-0000-0000-0000DA020000}"/>
    <cellStyle name="40% - Акцент1 9 3" xfId="741" xr:uid="{00000000-0005-0000-0000-0000DB020000}"/>
    <cellStyle name="40% - Акцент1 9_46EE.2011(v1.0)" xfId="742" xr:uid="{00000000-0005-0000-0000-0000DC020000}"/>
    <cellStyle name="40% - Акцент2 10" xfId="743" xr:uid="{00000000-0005-0000-0000-0000DD020000}"/>
    <cellStyle name="40% - Акцент2 2" xfId="744" xr:uid="{00000000-0005-0000-0000-0000DE020000}"/>
    <cellStyle name="40% - Акцент2 2 2" xfId="745" xr:uid="{00000000-0005-0000-0000-0000DF020000}"/>
    <cellStyle name="40% - Акцент2 2 3" xfId="746" xr:uid="{00000000-0005-0000-0000-0000E0020000}"/>
    <cellStyle name="40% - Акцент2 2_46EE.2011(v1.0)" xfId="747" xr:uid="{00000000-0005-0000-0000-0000E1020000}"/>
    <cellStyle name="40% - Акцент2 3" xfId="748" xr:uid="{00000000-0005-0000-0000-0000E2020000}"/>
    <cellStyle name="40% - Акцент2 3 2" xfId="749" xr:uid="{00000000-0005-0000-0000-0000E3020000}"/>
    <cellStyle name="40% - Акцент2 3 3" xfId="750" xr:uid="{00000000-0005-0000-0000-0000E4020000}"/>
    <cellStyle name="40% - Акцент2 3_46EE.2011(v1.0)" xfId="751" xr:uid="{00000000-0005-0000-0000-0000E5020000}"/>
    <cellStyle name="40% - Акцент2 4" xfId="752" xr:uid="{00000000-0005-0000-0000-0000E6020000}"/>
    <cellStyle name="40% - Акцент2 4 2" xfId="753" xr:uid="{00000000-0005-0000-0000-0000E7020000}"/>
    <cellStyle name="40% - Акцент2 4 3" xfId="754" xr:uid="{00000000-0005-0000-0000-0000E8020000}"/>
    <cellStyle name="40% - Акцент2 4_46EE.2011(v1.0)" xfId="755" xr:uid="{00000000-0005-0000-0000-0000E9020000}"/>
    <cellStyle name="40% - Акцент2 5" xfId="756" xr:uid="{00000000-0005-0000-0000-0000EA020000}"/>
    <cellStyle name="40% - Акцент2 5 2" xfId="757" xr:uid="{00000000-0005-0000-0000-0000EB020000}"/>
    <cellStyle name="40% - Акцент2 5 3" xfId="758" xr:uid="{00000000-0005-0000-0000-0000EC020000}"/>
    <cellStyle name="40% - Акцент2 5_46EE.2011(v1.0)" xfId="759" xr:uid="{00000000-0005-0000-0000-0000ED020000}"/>
    <cellStyle name="40% - Акцент2 6" xfId="760" xr:uid="{00000000-0005-0000-0000-0000EE020000}"/>
    <cellStyle name="40% - Акцент2 6 2" xfId="761" xr:uid="{00000000-0005-0000-0000-0000EF020000}"/>
    <cellStyle name="40% - Акцент2 6 3" xfId="762" xr:uid="{00000000-0005-0000-0000-0000F0020000}"/>
    <cellStyle name="40% - Акцент2 6_46EE.2011(v1.0)" xfId="763" xr:uid="{00000000-0005-0000-0000-0000F1020000}"/>
    <cellStyle name="40% - Акцент2 7" xfId="764" xr:uid="{00000000-0005-0000-0000-0000F2020000}"/>
    <cellStyle name="40% - Акцент2 7 2" xfId="765" xr:uid="{00000000-0005-0000-0000-0000F3020000}"/>
    <cellStyle name="40% - Акцент2 7 3" xfId="766" xr:uid="{00000000-0005-0000-0000-0000F4020000}"/>
    <cellStyle name="40% - Акцент2 7_46EE.2011(v1.0)" xfId="767" xr:uid="{00000000-0005-0000-0000-0000F5020000}"/>
    <cellStyle name="40% - Акцент2 8" xfId="768" xr:uid="{00000000-0005-0000-0000-0000F6020000}"/>
    <cellStyle name="40% - Акцент2 8 2" xfId="769" xr:uid="{00000000-0005-0000-0000-0000F7020000}"/>
    <cellStyle name="40% - Акцент2 8 3" xfId="770" xr:uid="{00000000-0005-0000-0000-0000F8020000}"/>
    <cellStyle name="40% - Акцент2 8_46EE.2011(v1.0)" xfId="771" xr:uid="{00000000-0005-0000-0000-0000F9020000}"/>
    <cellStyle name="40% - Акцент2 9" xfId="772" xr:uid="{00000000-0005-0000-0000-0000FA020000}"/>
    <cellStyle name="40% - Акцент2 9 2" xfId="773" xr:uid="{00000000-0005-0000-0000-0000FB020000}"/>
    <cellStyle name="40% - Акцент2 9 3" xfId="774" xr:uid="{00000000-0005-0000-0000-0000FC020000}"/>
    <cellStyle name="40% - Акцент2 9_46EE.2011(v1.0)" xfId="775" xr:uid="{00000000-0005-0000-0000-0000FD020000}"/>
    <cellStyle name="40% - Акцент3 10" xfId="776" xr:uid="{00000000-0005-0000-0000-0000FE020000}"/>
    <cellStyle name="40% - Акцент3 2" xfId="777" xr:uid="{00000000-0005-0000-0000-0000FF020000}"/>
    <cellStyle name="40% - Акцент3 2 2" xfId="778" xr:uid="{00000000-0005-0000-0000-000000030000}"/>
    <cellStyle name="40% - Акцент3 2 3" xfId="779" xr:uid="{00000000-0005-0000-0000-000001030000}"/>
    <cellStyle name="40% - Акцент3 2_46EE.2011(v1.0)" xfId="780" xr:uid="{00000000-0005-0000-0000-000002030000}"/>
    <cellStyle name="40% - Акцент3 3" xfId="781" xr:uid="{00000000-0005-0000-0000-000003030000}"/>
    <cellStyle name="40% - Акцент3 3 2" xfId="782" xr:uid="{00000000-0005-0000-0000-000004030000}"/>
    <cellStyle name="40% - Акцент3 3 3" xfId="783" xr:uid="{00000000-0005-0000-0000-000005030000}"/>
    <cellStyle name="40% - Акцент3 3_46EE.2011(v1.0)" xfId="784" xr:uid="{00000000-0005-0000-0000-000006030000}"/>
    <cellStyle name="40% - Акцент3 4" xfId="785" xr:uid="{00000000-0005-0000-0000-000007030000}"/>
    <cellStyle name="40% - Акцент3 4 2" xfId="786" xr:uid="{00000000-0005-0000-0000-000008030000}"/>
    <cellStyle name="40% - Акцент3 4 3" xfId="787" xr:uid="{00000000-0005-0000-0000-000009030000}"/>
    <cellStyle name="40% - Акцент3 4_46EE.2011(v1.0)" xfId="788" xr:uid="{00000000-0005-0000-0000-00000A030000}"/>
    <cellStyle name="40% - Акцент3 5" xfId="789" xr:uid="{00000000-0005-0000-0000-00000B030000}"/>
    <cellStyle name="40% - Акцент3 5 2" xfId="790" xr:uid="{00000000-0005-0000-0000-00000C030000}"/>
    <cellStyle name="40% - Акцент3 5 3" xfId="791" xr:uid="{00000000-0005-0000-0000-00000D030000}"/>
    <cellStyle name="40% - Акцент3 5_46EE.2011(v1.0)" xfId="792" xr:uid="{00000000-0005-0000-0000-00000E030000}"/>
    <cellStyle name="40% - Акцент3 6" xfId="793" xr:uid="{00000000-0005-0000-0000-00000F030000}"/>
    <cellStyle name="40% - Акцент3 6 2" xfId="794" xr:uid="{00000000-0005-0000-0000-000010030000}"/>
    <cellStyle name="40% - Акцент3 6 3" xfId="795" xr:uid="{00000000-0005-0000-0000-000011030000}"/>
    <cellStyle name="40% - Акцент3 6_46EE.2011(v1.0)" xfId="796" xr:uid="{00000000-0005-0000-0000-000012030000}"/>
    <cellStyle name="40% - Акцент3 7" xfId="797" xr:uid="{00000000-0005-0000-0000-000013030000}"/>
    <cellStyle name="40% - Акцент3 7 2" xfId="798" xr:uid="{00000000-0005-0000-0000-000014030000}"/>
    <cellStyle name="40% - Акцент3 7 3" xfId="799" xr:uid="{00000000-0005-0000-0000-000015030000}"/>
    <cellStyle name="40% - Акцент3 7_46EE.2011(v1.0)" xfId="800" xr:uid="{00000000-0005-0000-0000-000016030000}"/>
    <cellStyle name="40% - Акцент3 8" xfId="801" xr:uid="{00000000-0005-0000-0000-000017030000}"/>
    <cellStyle name="40% - Акцент3 8 2" xfId="802" xr:uid="{00000000-0005-0000-0000-000018030000}"/>
    <cellStyle name="40% - Акцент3 8 3" xfId="803" xr:uid="{00000000-0005-0000-0000-000019030000}"/>
    <cellStyle name="40% - Акцент3 8_46EE.2011(v1.0)" xfId="804" xr:uid="{00000000-0005-0000-0000-00001A030000}"/>
    <cellStyle name="40% - Акцент3 9" xfId="805" xr:uid="{00000000-0005-0000-0000-00001B030000}"/>
    <cellStyle name="40% - Акцент3 9 2" xfId="806" xr:uid="{00000000-0005-0000-0000-00001C030000}"/>
    <cellStyle name="40% - Акцент3 9 3" xfId="807" xr:uid="{00000000-0005-0000-0000-00001D030000}"/>
    <cellStyle name="40% - Акцент3 9_46EE.2011(v1.0)" xfId="808" xr:uid="{00000000-0005-0000-0000-00001E030000}"/>
    <cellStyle name="40% - Акцент4 10" xfId="809" xr:uid="{00000000-0005-0000-0000-00001F030000}"/>
    <cellStyle name="40% - Акцент4 2" xfId="810" xr:uid="{00000000-0005-0000-0000-000020030000}"/>
    <cellStyle name="40% - Акцент4 2 2" xfId="811" xr:uid="{00000000-0005-0000-0000-000021030000}"/>
    <cellStyle name="40% - Акцент4 2 3" xfId="812" xr:uid="{00000000-0005-0000-0000-000022030000}"/>
    <cellStyle name="40% - Акцент4 2_46EE.2011(v1.0)" xfId="813" xr:uid="{00000000-0005-0000-0000-000023030000}"/>
    <cellStyle name="40% - Акцент4 3" xfId="814" xr:uid="{00000000-0005-0000-0000-000024030000}"/>
    <cellStyle name="40% - Акцент4 3 2" xfId="815" xr:uid="{00000000-0005-0000-0000-000025030000}"/>
    <cellStyle name="40% - Акцент4 3 3" xfId="816" xr:uid="{00000000-0005-0000-0000-000026030000}"/>
    <cellStyle name="40% - Акцент4 3_46EE.2011(v1.0)" xfId="817" xr:uid="{00000000-0005-0000-0000-000027030000}"/>
    <cellStyle name="40% - Акцент4 4" xfId="818" xr:uid="{00000000-0005-0000-0000-000028030000}"/>
    <cellStyle name="40% - Акцент4 4 2" xfId="819" xr:uid="{00000000-0005-0000-0000-000029030000}"/>
    <cellStyle name="40% - Акцент4 4 3" xfId="820" xr:uid="{00000000-0005-0000-0000-00002A030000}"/>
    <cellStyle name="40% - Акцент4 4_46EE.2011(v1.0)" xfId="821" xr:uid="{00000000-0005-0000-0000-00002B030000}"/>
    <cellStyle name="40% - Акцент4 5" xfId="822" xr:uid="{00000000-0005-0000-0000-00002C030000}"/>
    <cellStyle name="40% - Акцент4 5 2" xfId="823" xr:uid="{00000000-0005-0000-0000-00002D030000}"/>
    <cellStyle name="40% - Акцент4 5 3" xfId="824" xr:uid="{00000000-0005-0000-0000-00002E030000}"/>
    <cellStyle name="40% - Акцент4 5_46EE.2011(v1.0)" xfId="825" xr:uid="{00000000-0005-0000-0000-00002F030000}"/>
    <cellStyle name="40% - Акцент4 6" xfId="826" xr:uid="{00000000-0005-0000-0000-000030030000}"/>
    <cellStyle name="40% - Акцент4 6 2" xfId="827" xr:uid="{00000000-0005-0000-0000-000031030000}"/>
    <cellStyle name="40% - Акцент4 6 3" xfId="828" xr:uid="{00000000-0005-0000-0000-000032030000}"/>
    <cellStyle name="40% - Акцент4 6_46EE.2011(v1.0)" xfId="829" xr:uid="{00000000-0005-0000-0000-000033030000}"/>
    <cellStyle name="40% - Акцент4 7" xfId="830" xr:uid="{00000000-0005-0000-0000-000034030000}"/>
    <cellStyle name="40% - Акцент4 7 2" xfId="831" xr:uid="{00000000-0005-0000-0000-000035030000}"/>
    <cellStyle name="40% - Акцент4 7 3" xfId="832" xr:uid="{00000000-0005-0000-0000-000036030000}"/>
    <cellStyle name="40% - Акцент4 7_46EE.2011(v1.0)" xfId="833" xr:uid="{00000000-0005-0000-0000-000037030000}"/>
    <cellStyle name="40% - Акцент4 8" xfId="834" xr:uid="{00000000-0005-0000-0000-000038030000}"/>
    <cellStyle name="40% - Акцент4 8 2" xfId="835" xr:uid="{00000000-0005-0000-0000-000039030000}"/>
    <cellStyle name="40% - Акцент4 8 3" xfId="836" xr:uid="{00000000-0005-0000-0000-00003A030000}"/>
    <cellStyle name="40% - Акцент4 8_46EE.2011(v1.0)" xfId="837" xr:uid="{00000000-0005-0000-0000-00003B030000}"/>
    <cellStyle name="40% - Акцент4 9" xfId="838" xr:uid="{00000000-0005-0000-0000-00003C030000}"/>
    <cellStyle name="40% - Акцент4 9 2" xfId="839" xr:uid="{00000000-0005-0000-0000-00003D030000}"/>
    <cellStyle name="40% - Акцент4 9 3" xfId="840" xr:uid="{00000000-0005-0000-0000-00003E030000}"/>
    <cellStyle name="40% - Акцент4 9_46EE.2011(v1.0)" xfId="841" xr:uid="{00000000-0005-0000-0000-00003F030000}"/>
    <cellStyle name="40% - Акцент5 10" xfId="842" xr:uid="{00000000-0005-0000-0000-000040030000}"/>
    <cellStyle name="40% - Акцент5 2" xfId="843" xr:uid="{00000000-0005-0000-0000-000041030000}"/>
    <cellStyle name="40% - Акцент5 2 2" xfId="844" xr:uid="{00000000-0005-0000-0000-000042030000}"/>
    <cellStyle name="40% - Акцент5 2 3" xfId="845" xr:uid="{00000000-0005-0000-0000-000043030000}"/>
    <cellStyle name="40% - Акцент5 2_46EE.2011(v1.0)" xfId="846" xr:uid="{00000000-0005-0000-0000-000044030000}"/>
    <cellStyle name="40% - Акцент5 3" xfId="847" xr:uid="{00000000-0005-0000-0000-000045030000}"/>
    <cellStyle name="40% - Акцент5 3 2" xfId="848" xr:uid="{00000000-0005-0000-0000-000046030000}"/>
    <cellStyle name="40% - Акцент5 3 3" xfId="849" xr:uid="{00000000-0005-0000-0000-000047030000}"/>
    <cellStyle name="40% - Акцент5 3_46EE.2011(v1.0)" xfId="850" xr:uid="{00000000-0005-0000-0000-000048030000}"/>
    <cellStyle name="40% - Акцент5 4" xfId="851" xr:uid="{00000000-0005-0000-0000-000049030000}"/>
    <cellStyle name="40% - Акцент5 4 2" xfId="852" xr:uid="{00000000-0005-0000-0000-00004A030000}"/>
    <cellStyle name="40% - Акцент5 4 3" xfId="853" xr:uid="{00000000-0005-0000-0000-00004B030000}"/>
    <cellStyle name="40% - Акцент5 4_46EE.2011(v1.0)" xfId="854" xr:uid="{00000000-0005-0000-0000-00004C030000}"/>
    <cellStyle name="40% - Акцент5 5" xfId="855" xr:uid="{00000000-0005-0000-0000-00004D030000}"/>
    <cellStyle name="40% - Акцент5 5 2" xfId="856" xr:uid="{00000000-0005-0000-0000-00004E030000}"/>
    <cellStyle name="40% - Акцент5 5 3" xfId="857" xr:uid="{00000000-0005-0000-0000-00004F030000}"/>
    <cellStyle name="40% - Акцент5 5_46EE.2011(v1.0)" xfId="858" xr:uid="{00000000-0005-0000-0000-000050030000}"/>
    <cellStyle name="40% - Акцент5 6" xfId="859" xr:uid="{00000000-0005-0000-0000-000051030000}"/>
    <cellStyle name="40% - Акцент5 6 2" xfId="860" xr:uid="{00000000-0005-0000-0000-000052030000}"/>
    <cellStyle name="40% - Акцент5 6 3" xfId="861" xr:uid="{00000000-0005-0000-0000-000053030000}"/>
    <cellStyle name="40% - Акцент5 6_46EE.2011(v1.0)" xfId="862" xr:uid="{00000000-0005-0000-0000-000054030000}"/>
    <cellStyle name="40% - Акцент5 7" xfId="863" xr:uid="{00000000-0005-0000-0000-000055030000}"/>
    <cellStyle name="40% - Акцент5 7 2" xfId="864" xr:uid="{00000000-0005-0000-0000-000056030000}"/>
    <cellStyle name="40% - Акцент5 7 3" xfId="865" xr:uid="{00000000-0005-0000-0000-000057030000}"/>
    <cellStyle name="40% - Акцент5 7_46EE.2011(v1.0)" xfId="866" xr:uid="{00000000-0005-0000-0000-000058030000}"/>
    <cellStyle name="40% - Акцент5 8" xfId="867" xr:uid="{00000000-0005-0000-0000-000059030000}"/>
    <cellStyle name="40% - Акцент5 8 2" xfId="868" xr:uid="{00000000-0005-0000-0000-00005A030000}"/>
    <cellStyle name="40% - Акцент5 8 3" xfId="869" xr:uid="{00000000-0005-0000-0000-00005B030000}"/>
    <cellStyle name="40% - Акцент5 8_46EE.2011(v1.0)" xfId="870" xr:uid="{00000000-0005-0000-0000-00005C030000}"/>
    <cellStyle name="40% - Акцент5 9" xfId="871" xr:uid="{00000000-0005-0000-0000-00005D030000}"/>
    <cellStyle name="40% - Акцент5 9 2" xfId="872" xr:uid="{00000000-0005-0000-0000-00005E030000}"/>
    <cellStyle name="40% - Акцент5 9 3" xfId="873" xr:uid="{00000000-0005-0000-0000-00005F030000}"/>
    <cellStyle name="40% - Акцент5 9_46EE.2011(v1.0)" xfId="874" xr:uid="{00000000-0005-0000-0000-000060030000}"/>
    <cellStyle name="40% - Акцент6 10" xfId="875" xr:uid="{00000000-0005-0000-0000-000061030000}"/>
    <cellStyle name="40% - Акцент6 2" xfId="876" xr:uid="{00000000-0005-0000-0000-000062030000}"/>
    <cellStyle name="40% - Акцент6 2 2" xfId="877" xr:uid="{00000000-0005-0000-0000-000063030000}"/>
    <cellStyle name="40% - Акцент6 2 3" xfId="878" xr:uid="{00000000-0005-0000-0000-000064030000}"/>
    <cellStyle name="40% - Акцент6 2_46EE.2011(v1.0)" xfId="879" xr:uid="{00000000-0005-0000-0000-000065030000}"/>
    <cellStyle name="40% - Акцент6 3" xfId="880" xr:uid="{00000000-0005-0000-0000-000066030000}"/>
    <cellStyle name="40% - Акцент6 3 2" xfId="881" xr:uid="{00000000-0005-0000-0000-000067030000}"/>
    <cellStyle name="40% - Акцент6 3 3" xfId="882" xr:uid="{00000000-0005-0000-0000-000068030000}"/>
    <cellStyle name="40% - Акцент6 3_46EE.2011(v1.0)" xfId="883" xr:uid="{00000000-0005-0000-0000-000069030000}"/>
    <cellStyle name="40% - Акцент6 4" xfId="884" xr:uid="{00000000-0005-0000-0000-00006A030000}"/>
    <cellStyle name="40% - Акцент6 4 2" xfId="885" xr:uid="{00000000-0005-0000-0000-00006B030000}"/>
    <cellStyle name="40% - Акцент6 4 3" xfId="886" xr:uid="{00000000-0005-0000-0000-00006C030000}"/>
    <cellStyle name="40% - Акцент6 4_46EE.2011(v1.0)" xfId="887" xr:uid="{00000000-0005-0000-0000-00006D030000}"/>
    <cellStyle name="40% - Акцент6 5" xfId="888" xr:uid="{00000000-0005-0000-0000-00006E030000}"/>
    <cellStyle name="40% - Акцент6 5 2" xfId="889" xr:uid="{00000000-0005-0000-0000-00006F030000}"/>
    <cellStyle name="40% - Акцент6 5 3" xfId="890" xr:uid="{00000000-0005-0000-0000-000070030000}"/>
    <cellStyle name="40% - Акцент6 5_46EE.2011(v1.0)" xfId="891" xr:uid="{00000000-0005-0000-0000-000071030000}"/>
    <cellStyle name="40% - Акцент6 6" xfId="892" xr:uid="{00000000-0005-0000-0000-000072030000}"/>
    <cellStyle name="40% - Акцент6 6 2" xfId="893" xr:uid="{00000000-0005-0000-0000-000073030000}"/>
    <cellStyle name="40% - Акцент6 6 3" xfId="894" xr:uid="{00000000-0005-0000-0000-000074030000}"/>
    <cellStyle name="40% - Акцент6 6_46EE.2011(v1.0)" xfId="895" xr:uid="{00000000-0005-0000-0000-000075030000}"/>
    <cellStyle name="40% - Акцент6 7" xfId="896" xr:uid="{00000000-0005-0000-0000-000076030000}"/>
    <cellStyle name="40% - Акцент6 7 2" xfId="897" xr:uid="{00000000-0005-0000-0000-000077030000}"/>
    <cellStyle name="40% - Акцент6 7 3" xfId="898" xr:uid="{00000000-0005-0000-0000-000078030000}"/>
    <cellStyle name="40% - Акцент6 7_46EE.2011(v1.0)" xfId="899" xr:uid="{00000000-0005-0000-0000-000079030000}"/>
    <cellStyle name="40% - Акцент6 8" xfId="900" xr:uid="{00000000-0005-0000-0000-00007A030000}"/>
    <cellStyle name="40% - Акцент6 8 2" xfId="901" xr:uid="{00000000-0005-0000-0000-00007B030000}"/>
    <cellStyle name="40% - Акцент6 8 3" xfId="902" xr:uid="{00000000-0005-0000-0000-00007C030000}"/>
    <cellStyle name="40% - Акцент6 8_46EE.2011(v1.0)" xfId="903" xr:uid="{00000000-0005-0000-0000-00007D030000}"/>
    <cellStyle name="40% - Акцент6 9" xfId="904" xr:uid="{00000000-0005-0000-0000-00007E030000}"/>
    <cellStyle name="40% - Акцент6 9 2" xfId="905" xr:uid="{00000000-0005-0000-0000-00007F030000}"/>
    <cellStyle name="40% - Акцент6 9 3" xfId="906" xr:uid="{00000000-0005-0000-0000-000080030000}"/>
    <cellStyle name="40% - Акцент6 9_46EE.2011(v1.0)" xfId="907" xr:uid="{00000000-0005-0000-0000-000081030000}"/>
    <cellStyle name="60% - Accent1" xfId="908" xr:uid="{00000000-0005-0000-0000-000082030000}"/>
    <cellStyle name="60% - Accent2" xfId="909" xr:uid="{00000000-0005-0000-0000-000083030000}"/>
    <cellStyle name="60% - Accent3" xfId="910" xr:uid="{00000000-0005-0000-0000-000084030000}"/>
    <cellStyle name="60% - Accent4" xfId="911" xr:uid="{00000000-0005-0000-0000-000085030000}"/>
    <cellStyle name="60% - Accent5" xfId="912" xr:uid="{00000000-0005-0000-0000-000086030000}"/>
    <cellStyle name="60% - Accent6" xfId="913" xr:uid="{00000000-0005-0000-0000-000087030000}"/>
    <cellStyle name="60% - Акцент1 2" xfId="914" xr:uid="{00000000-0005-0000-0000-000088030000}"/>
    <cellStyle name="60% - Акцент1 2 2" xfId="915" xr:uid="{00000000-0005-0000-0000-000089030000}"/>
    <cellStyle name="60% - Акцент1 3" xfId="916" xr:uid="{00000000-0005-0000-0000-00008A030000}"/>
    <cellStyle name="60% - Акцент1 3 2" xfId="917" xr:uid="{00000000-0005-0000-0000-00008B030000}"/>
    <cellStyle name="60% - Акцент1 4" xfId="918" xr:uid="{00000000-0005-0000-0000-00008C030000}"/>
    <cellStyle name="60% - Акцент1 4 2" xfId="919" xr:uid="{00000000-0005-0000-0000-00008D030000}"/>
    <cellStyle name="60% - Акцент1 5" xfId="920" xr:uid="{00000000-0005-0000-0000-00008E030000}"/>
    <cellStyle name="60% - Акцент1 5 2" xfId="921" xr:uid="{00000000-0005-0000-0000-00008F030000}"/>
    <cellStyle name="60% - Акцент1 6" xfId="922" xr:uid="{00000000-0005-0000-0000-000090030000}"/>
    <cellStyle name="60% - Акцент1 6 2" xfId="923" xr:uid="{00000000-0005-0000-0000-000091030000}"/>
    <cellStyle name="60% - Акцент1 7" xfId="924" xr:uid="{00000000-0005-0000-0000-000092030000}"/>
    <cellStyle name="60% - Акцент1 7 2" xfId="925" xr:uid="{00000000-0005-0000-0000-000093030000}"/>
    <cellStyle name="60% - Акцент1 8" xfId="926" xr:uid="{00000000-0005-0000-0000-000094030000}"/>
    <cellStyle name="60% - Акцент1 8 2" xfId="927" xr:uid="{00000000-0005-0000-0000-000095030000}"/>
    <cellStyle name="60% - Акцент1 9" xfId="928" xr:uid="{00000000-0005-0000-0000-000096030000}"/>
    <cellStyle name="60% - Акцент1 9 2" xfId="929" xr:uid="{00000000-0005-0000-0000-000097030000}"/>
    <cellStyle name="60% - Акцент2 2" xfId="930" xr:uid="{00000000-0005-0000-0000-000098030000}"/>
    <cellStyle name="60% - Акцент2 2 2" xfId="931" xr:uid="{00000000-0005-0000-0000-000099030000}"/>
    <cellStyle name="60% - Акцент2 3" xfId="932" xr:uid="{00000000-0005-0000-0000-00009A030000}"/>
    <cellStyle name="60% - Акцент2 3 2" xfId="933" xr:uid="{00000000-0005-0000-0000-00009B030000}"/>
    <cellStyle name="60% - Акцент2 4" xfId="934" xr:uid="{00000000-0005-0000-0000-00009C030000}"/>
    <cellStyle name="60% - Акцент2 4 2" xfId="935" xr:uid="{00000000-0005-0000-0000-00009D030000}"/>
    <cellStyle name="60% - Акцент2 5" xfId="936" xr:uid="{00000000-0005-0000-0000-00009E030000}"/>
    <cellStyle name="60% - Акцент2 5 2" xfId="937" xr:uid="{00000000-0005-0000-0000-00009F030000}"/>
    <cellStyle name="60% - Акцент2 6" xfId="938" xr:uid="{00000000-0005-0000-0000-0000A0030000}"/>
    <cellStyle name="60% - Акцент2 6 2" xfId="939" xr:uid="{00000000-0005-0000-0000-0000A1030000}"/>
    <cellStyle name="60% - Акцент2 7" xfId="940" xr:uid="{00000000-0005-0000-0000-0000A2030000}"/>
    <cellStyle name="60% - Акцент2 7 2" xfId="941" xr:uid="{00000000-0005-0000-0000-0000A3030000}"/>
    <cellStyle name="60% - Акцент2 8" xfId="942" xr:uid="{00000000-0005-0000-0000-0000A4030000}"/>
    <cellStyle name="60% - Акцент2 8 2" xfId="943" xr:uid="{00000000-0005-0000-0000-0000A5030000}"/>
    <cellStyle name="60% - Акцент2 9" xfId="944" xr:uid="{00000000-0005-0000-0000-0000A6030000}"/>
    <cellStyle name="60% - Акцент2 9 2" xfId="945" xr:uid="{00000000-0005-0000-0000-0000A7030000}"/>
    <cellStyle name="60% - Акцент3 2" xfId="946" xr:uid="{00000000-0005-0000-0000-0000A8030000}"/>
    <cellStyle name="60% - Акцент3 2 2" xfId="947" xr:uid="{00000000-0005-0000-0000-0000A9030000}"/>
    <cellStyle name="60% - Акцент3 3" xfId="948" xr:uid="{00000000-0005-0000-0000-0000AA030000}"/>
    <cellStyle name="60% - Акцент3 3 2" xfId="949" xr:uid="{00000000-0005-0000-0000-0000AB030000}"/>
    <cellStyle name="60% - Акцент3 4" xfId="950" xr:uid="{00000000-0005-0000-0000-0000AC030000}"/>
    <cellStyle name="60% - Акцент3 4 2" xfId="951" xr:uid="{00000000-0005-0000-0000-0000AD030000}"/>
    <cellStyle name="60% - Акцент3 5" xfId="952" xr:uid="{00000000-0005-0000-0000-0000AE030000}"/>
    <cellStyle name="60% - Акцент3 5 2" xfId="953" xr:uid="{00000000-0005-0000-0000-0000AF030000}"/>
    <cellStyle name="60% - Акцент3 6" xfId="954" xr:uid="{00000000-0005-0000-0000-0000B0030000}"/>
    <cellStyle name="60% - Акцент3 6 2" xfId="955" xr:uid="{00000000-0005-0000-0000-0000B1030000}"/>
    <cellStyle name="60% - Акцент3 7" xfId="956" xr:uid="{00000000-0005-0000-0000-0000B2030000}"/>
    <cellStyle name="60% - Акцент3 7 2" xfId="957" xr:uid="{00000000-0005-0000-0000-0000B3030000}"/>
    <cellStyle name="60% - Акцент3 8" xfId="958" xr:uid="{00000000-0005-0000-0000-0000B4030000}"/>
    <cellStyle name="60% - Акцент3 8 2" xfId="959" xr:uid="{00000000-0005-0000-0000-0000B5030000}"/>
    <cellStyle name="60% - Акцент3 9" xfId="960" xr:uid="{00000000-0005-0000-0000-0000B6030000}"/>
    <cellStyle name="60% - Акцент3 9 2" xfId="961" xr:uid="{00000000-0005-0000-0000-0000B7030000}"/>
    <cellStyle name="60% - Акцент4 2" xfId="962" xr:uid="{00000000-0005-0000-0000-0000B8030000}"/>
    <cellStyle name="60% - Акцент4 2 2" xfId="963" xr:uid="{00000000-0005-0000-0000-0000B9030000}"/>
    <cellStyle name="60% - Акцент4 3" xfId="964" xr:uid="{00000000-0005-0000-0000-0000BA030000}"/>
    <cellStyle name="60% - Акцент4 3 2" xfId="965" xr:uid="{00000000-0005-0000-0000-0000BB030000}"/>
    <cellStyle name="60% - Акцент4 4" xfId="966" xr:uid="{00000000-0005-0000-0000-0000BC030000}"/>
    <cellStyle name="60% - Акцент4 4 2" xfId="967" xr:uid="{00000000-0005-0000-0000-0000BD030000}"/>
    <cellStyle name="60% - Акцент4 5" xfId="968" xr:uid="{00000000-0005-0000-0000-0000BE030000}"/>
    <cellStyle name="60% - Акцент4 5 2" xfId="969" xr:uid="{00000000-0005-0000-0000-0000BF030000}"/>
    <cellStyle name="60% - Акцент4 6" xfId="970" xr:uid="{00000000-0005-0000-0000-0000C0030000}"/>
    <cellStyle name="60% - Акцент4 6 2" xfId="971" xr:uid="{00000000-0005-0000-0000-0000C1030000}"/>
    <cellStyle name="60% - Акцент4 7" xfId="972" xr:uid="{00000000-0005-0000-0000-0000C2030000}"/>
    <cellStyle name="60% - Акцент4 7 2" xfId="973" xr:uid="{00000000-0005-0000-0000-0000C3030000}"/>
    <cellStyle name="60% - Акцент4 8" xfId="974" xr:uid="{00000000-0005-0000-0000-0000C4030000}"/>
    <cellStyle name="60% - Акцент4 8 2" xfId="975" xr:uid="{00000000-0005-0000-0000-0000C5030000}"/>
    <cellStyle name="60% - Акцент4 9" xfId="976" xr:uid="{00000000-0005-0000-0000-0000C6030000}"/>
    <cellStyle name="60% - Акцент4 9 2" xfId="977" xr:uid="{00000000-0005-0000-0000-0000C7030000}"/>
    <cellStyle name="60% - Акцент5 2" xfId="978" xr:uid="{00000000-0005-0000-0000-0000C8030000}"/>
    <cellStyle name="60% - Акцент5 2 2" xfId="979" xr:uid="{00000000-0005-0000-0000-0000C9030000}"/>
    <cellStyle name="60% - Акцент5 3" xfId="980" xr:uid="{00000000-0005-0000-0000-0000CA030000}"/>
    <cellStyle name="60% - Акцент5 3 2" xfId="981" xr:uid="{00000000-0005-0000-0000-0000CB030000}"/>
    <cellStyle name="60% - Акцент5 4" xfId="982" xr:uid="{00000000-0005-0000-0000-0000CC030000}"/>
    <cellStyle name="60% - Акцент5 4 2" xfId="983" xr:uid="{00000000-0005-0000-0000-0000CD030000}"/>
    <cellStyle name="60% - Акцент5 5" xfId="984" xr:uid="{00000000-0005-0000-0000-0000CE030000}"/>
    <cellStyle name="60% - Акцент5 5 2" xfId="985" xr:uid="{00000000-0005-0000-0000-0000CF030000}"/>
    <cellStyle name="60% - Акцент5 6" xfId="986" xr:uid="{00000000-0005-0000-0000-0000D0030000}"/>
    <cellStyle name="60% - Акцент5 6 2" xfId="987" xr:uid="{00000000-0005-0000-0000-0000D1030000}"/>
    <cellStyle name="60% - Акцент5 7" xfId="988" xr:uid="{00000000-0005-0000-0000-0000D2030000}"/>
    <cellStyle name="60% - Акцент5 7 2" xfId="989" xr:uid="{00000000-0005-0000-0000-0000D3030000}"/>
    <cellStyle name="60% - Акцент5 8" xfId="990" xr:uid="{00000000-0005-0000-0000-0000D4030000}"/>
    <cellStyle name="60% - Акцент5 8 2" xfId="991" xr:uid="{00000000-0005-0000-0000-0000D5030000}"/>
    <cellStyle name="60% - Акцент5 9" xfId="992" xr:uid="{00000000-0005-0000-0000-0000D6030000}"/>
    <cellStyle name="60% - Акцент5 9 2" xfId="993" xr:uid="{00000000-0005-0000-0000-0000D7030000}"/>
    <cellStyle name="60% - Акцент6 2" xfId="994" xr:uid="{00000000-0005-0000-0000-0000D8030000}"/>
    <cellStyle name="60% - Акцент6 2 2" xfId="995" xr:uid="{00000000-0005-0000-0000-0000D9030000}"/>
    <cellStyle name="60% - Акцент6 3" xfId="996" xr:uid="{00000000-0005-0000-0000-0000DA030000}"/>
    <cellStyle name="60% - Акцент6 3 2" xfId="997" xr:uid="{00000000-0005-0000-0000-0000DB030000}"/>
    <cellStyle name="60% - Акцент6 4" xfId="998" xr:uid="{00000000-0005-0000-0000-0000DC030000}"/>
    <cellStyle name="60% - Акцент6 4 2" xfId="999" xr:uid="{00000000-0005-0000-0000-0000DD030000}"/>
    <cellStyle name="60% - Акцент6 5" xfId="1000" xr:uid="{00000000-0005-0000-0000-0000DE030000}"/>
    <cellStyle name="60% - Акцент6 5 2" xfId="1001" xr:uid="{00000000-0005-0000-0000-0000DF030000}"/>
    <cellStyle name="60% - Акцент6 6" xfId="1002" xr:uid="{00000000-0005-0000-0000-0000E0030000}"/>
    <cellStyle name="60% - Акцент6 6 2" xfId="1003" xr:uid="{00000000-0005-0000-0000-0000E1030000}"/>
    <cellStyle name="60% - Акцент6 7" xfId="1004" xr:uid="{00000000-0005-0000-0000-0000E2030000}"/>
    <cellStyle name="60% - Акцент6 7 2" xfId="1005" xr:uid="{00000000-0005-0000-0000-0000E3030000}"/>
    <cellStyle name="60% - Акцент6 8" xfId="1006" xr:uid="{00000000-0005-0000-0000-0000E4030000}"/>
    <cellStyle name="60% - Акцент6 8 2" xfId="1007" xr:uid="{00000000-0005-0000-0000-0000E5030000}"/>
    <cellStyle name="60% - Акцент6 9" xfId="1008" xr:uid="{00000000-0005-0000-0000-0000E6030000}"/>
    <cellStyle name="60% - Акцент6 9 2" xfId="1009" xr:uid="{00000000-0005-0000-0000-0000E7030000}"/>
    <cellStyle name="Accent1" xfId="1010" xr:uid="{00000000-0005-0000-0000-0000E8030000}"/>
    <cellStyle name="Accent2" xfId="1011" xr:uid="{00000000-0005-0000-0000-0000E9030000}"/>
    <cellStyle name="Accent3" xfId="1012" xr:uid="{00000000-0005-0000-0000-0000EA030000}"/>
    <cellStyle name="Accent4" xfId="1013" xr:uid="{00000000-0005-0000-0000-0000EB030000}"/>
    <cellStyle name="Accent5" xfId="1014" xr:uid="{00000000-0005-0000-0000-0000EC030000}"/>
    <cellStyle name="Accent6" xfId="1015" xr:uid="{00000000-0005-0000-0000-0000ED030000}"/>
    <cellStyle name="Ăčďĺđńńűëęŕ" xfId="1016" xr:uid="{00000000-0005-0000-0000-0000EE030000}"/>
    <cellStyle name="AFE" xfId="1017" xr:uid="{00000000-0005-0000-0000-0000EF030000}"/>
    <cellStyle name="Áĺççŕůčňíűé" xfId="1018" xr:uid="{00000000-0005-0000-0000-0000F0030000}"/>
    <cellStyle name="Äĺíĺćíűé [0]_(ňŕá 3č)" xfId="1019" xr:uid="{00000000-0005-0000-0000-0000F1030000}"/>
    <cellStyle name="Äĺíĺćíűé_(ňŕá 3č)" xfId="1020" xr:uid="{00000000-0005-0000-0000-0000F2030000}"/>
    <cellStyle name="Bad" xfId="1021" xr:uid="{00000000-0005-0000-0000-0000F3030000}"/>
    <cellStyle name="Blue" xfId="1022" xr:uid="{00000000-0005-0000-0000-0000F4030000}"/>
    <cellStyle name="Body_$Dollars" xfId="1023" xr:uid="{00000000-0005-0000-0000-0000F5030000}"/>
    <cellStyle name="Calculation" xfId="1024" xr:uid="{00000000-0005-0000-0000-0000F6030000}"/>
    <cellStyle name="Cells 2" xfId="1025" xr:uid="{00000000-0005-0000-0000-0000F7030000}"/>
    <cellStyle name="Check Cell" xfId="1026" xr:uid="{00000000-0005-0000-0000-0000F8030000}"/>
    <cellStyle name="Chek" xfId="1027" xr:uid="{00000000-0005-0000-0000-0000F9030000}"/>
    <cellStyle name="Comma [0]_Adjusted FS 1299" xfId="1028" xr:uid="{00000000-0005-0000-0000-0000FA030000}"/>
    <cellStyle name="Comma 0" xfId="1029" xr:uid="{00000000-0005-0000-0000-0000FB030000}"/>
    <cellStyle name="Comma 0*" xfId="1030" xr:uid="{00000000-0005-0000-0000-0000FC030000}"/>
    <cellStyle name="Comma 2" xfId="1031" xr:uid="{00000000-0005-0000-0000-0000FD030000}"/>
    <cellStyle name="Comma 3*" xfId="1032" xr:uid="{00000000-0005-0000-0000-0000FE030000}"/>
    <cellStyle name="Comma_Adjusted FS 1299" xfId="1033" xr:uid="{00000000-0005-0000-0000-0000FF030000}"/>
    <cellStyle name="Comma0" xfId="1034" xr:uid="{00000000-0005-0000-0000-000000040000}"/>
    <cellStyle name="Çŕůčňíűé" xfId="1035" xr:uid="{00000000-0005-0000-0000-000001040000}"/>
    <cellStyle name="Currency [0]" xfId="1036" xr:uid="{00000000-0005-0000-0000-000002040000}"/>
    <cellStyle name="Currency [0] 2" xfId="1037" xr:uid="{00000000-0005-0000-0000-000003040000}"/>
    <cellStyle name="Currency [0] 2 2" xfId="1038" xr:uid="{00000000-0005-0000-0000-000004040000}"/>
    <cellStyle name="Currency [0] 2 3" xfId="1039" xr:uid="{00000000-0005-0000-0000-000005040000}"/>
    <cellStyle name="Currency [0] 2 4" xfId="1040" xr:uid="{00000000-0005-0000-0000-000006040000}"/>
    <cellStyle name="Currency [0] 2 5" xfId="1041" xr:uid="{00000000-0005-0000-0000-000007040000}"/>
    <cellStyle name="Currency [0] 2 6" xfId="1042" xr:uid="{00000000-0005-0000-0000-000008040000}"/>
    <cellStyle name="Currency [0] 2 7" xfId="1043" xr:uid="{00000000-0005-0000-0000-000009040000}"/>
    <cellStyle name="Currency [0] 2 8" xfId="1044" xr:uid="{00000000-0005-0000-0000-00000A040000}"/>
    <cellStyle name="Currency [0] 2 9" xfId="1045" xr:uid="{00000000-0005-0000-0000-00000B040000}"/>
    <cellStyle name="Currency [0] 3" xfId="1046" xr:uid="{00000000-0005-0000-0000-00000C040000}"/>
    <cellStyle name="Currency [0] 3 2" xfId="1047" xr:uid="{00000000-0005-0000-0000-00000D040000}"/>
    <cellStyle name="Currency [0] 3 3" xfId="1048" xr:uid="{00000000-0005-0000-0000-00000E040000}"/>
    <cellStyle name="Currency [0] 3 4" xfId="1049" xr:uid="{00000000-0005-0000-0000-00000F040000}"/>
    <cellStyle name="Currency [0] 3 5" xfId="1050" xr:uid="{00000000-0005-0000-0000-000010040000}"/>
    <cellStyle name="Currency [0] 3 6" xfId="1051" xr:uid="{00000000-0005-0000-0000-000011040000}"/>
    <cellStyle name="Currency [0] 3 7" xfId="1052" xr:uid="{00000000-0005-0000-0000-000012040000}"/>
    <cellStyle name="Currency [0] 3 8" xfId="1053" xr:uid="{00000000-0005-0000-0000-000013040000}"/>
    <cellStyle name="Currency [0] 3 9" xfId="1054" xr:uid="{00000000-0005-0000-0000-000014040000}"/>
    <cellStyle name="Currency [0] 4" xfId="1055" xr:uid="{00000000-0005-0000-0000-000015040000}"/>
    <cellStyle name="Currency [0] 4 2" xfId="1056" xr:uid="{00000000-0005-0000-0000-000016040000}"/>
    <cellStyle name="Currency [0] 4 3" xfId="1057" xr:uid="{00000000-0005-0000-0000-000017040000}"/>
    <cellStyle name="Currency [0] 4 4" xfId="1058" xr:uid="{00000000-0005-0000-0000-000018040000}"/>
    <cellStyle name="Currency [0] 4 5" xfId="1059" xr:uid="{00000000-0005-0000-0000-000019040000}"/>
    <cellStyle name="Currency [0] 4 6" xfId="1060" xr:uid="{00000000-0005-0000-0000-00001A040000}"/>
    <cellStyle name="Currency [0] 4 7" xfId="1061" xr:uid="{00000000-0005-0000-0000-00001B040000}"/>
    <cellStyle name="Currency [0] 4 8" xfId="1062" xr:uid="{00000000-0005-0000-0000-00001C040000}"/>
    <cellStyle name="Currency [0] 4 9" xfId="1063" xr:uid="{00000000-0005-0000-0000-00001D040000}"/>
    <cellStyle name="Currency [0] 5" xfId="1064" xr:uid="{00000000-0005-0000-0000-00001E040000}"/>
    <cellStyle name="Currency [0] 5 2" xfId="1065" xr:uid="{00000000-0005-0000-0000-00001F040000}"/>
    <cellStyle name="Currency [0] 5 3" xfId="1066" xr:uid="{00000000-0005-0000-0000-000020040000}"/>
    <cellStyle name="Currency [0] 5 4" xfId="1067" xr:uid="{00000000-0005-0000-0000-000021040000}"/>
    <cellStyle name="Currency [0] 5 5" xfId="1068" xr:uid="{00000000-0005-0000-0000-000022040000}"/>
    <cellStyle name="Currency [0] 5 6" xfId="1069" xr:uid="{00000000-0005-0000-0000-000023040000}"/>
    <cellStyle name="Currency [0] 5 7" xfId="1070" xr:uid="{00000000-0005-0000-0000-000024040000}"/>
    <cellStyle name="Currency [0] 5 8" xfId="1071" xr:uid="{00000000-0005-0000-0000-000025040000}"/>
    <cellStyle name="Currency [0] 5 9" xfId="1072" xr:uid="{00000000-0005-0000-0000-000026040000}"/>
    <cellStyle name="Currency [0] 6" xfId="1073" xr:uid="{00000000-0005-0000-0000-000027040000}"/>
    <cellStyle name="Currency [0] 6 2" xfId="1074" xr:uid="{00000000-0005-0000-0000-000028040000}"/>
    <cellStyle name="Currency [0] 6 3" xfId="1075" xr:uid="{00000000-0005-0000-0000-000029040000}"/>
    <cellStyle name="Currency [0] 7" xfId="1076" xr:uid="{00000000-0005-0000-0000-00002A040000}"/>
    <cellStyle name="Currency [0] 7 2" xfId="1077" xr:uid="{00000000-0005-0000-0000-00002B040000}"/>
    <cellStyle name="Currency [0] 7 3" xfId="1078" xr:uid="{00000000-0005-0000-0000-00002C040000}"/>
    <cellStyle name="Currency [0] 8" xfId="1079" xr:uid="{00000000-0005-0000-0000-00002D040000}"/>
    <cellStyle name="Currency [0] 8 2" xfId="1080" xr:uid="{00000000-0005-0000-0000-00002E040000}"/>
    <cellStyle name="Currency [0] 8 3" xfId="1081" xr:uid="{00000000-0005-0000-0000-00002F040000}"/>
    <cellStyle name="Currency 0" xfId="1082" xr:uid="{00000000-0005-0000-0000-000030040000}"/>
    <cellStyle name="Currency 2" xfId="1083" xr:uid="{00000000-0005-0000-0000-000031040000}"/>
    <cellStyle name="Currency_06_9m" xfId="1084" xr:uid="{00000000-0005-0000-0000-000032040000}"/>
    <cellStyle name="Currency0" xfId="1085" xr:uid="{00000000-0005-0000-0000-000033040000}"/>
    <cellStyle name="currency1" xfId="2080" xr:uid="{00000000-0005-0000-0000-000034040000}"/>
    <cellStyle name="Currency2" xfId="1086" xr:uid="{00000000-0005-0000-0000-000035040000}"/>
    <cellStyle name="currency3" xfId="2081" xr:uid="{00000000-0005-0000-0000-000036040000}"/>
    <cellStyle name="currency4" xfId="2082" xr:uid="{00000000-0005-0000-0000-000037040000}"/>
    <cellStyle name="Date" xfId="1087" xr:uid="{00000000-0005-0000-0000-000038040000}"/>
    <cellStyle name="Date Aligned" xfId="1088" xr:uid="{00000000-0005-0000-0000-000039040000}"/>
    <cellStyle name="Dates" xfId="1089" xr:uid="{00000000-0005-0000-0000-00003A040000}"/>
    <cellStyle name="Dezimal [0]_NEGS" xfId="1090" xr:uid="{00000000-0005-0000-0000-00003B040000}"/>
    <cellStyle name="Dezimal_NEGS" xfId="1091" xr:uid="{00000000-0005-0000-0000-00003C040000}"/>
    <cellStyle name="Dotted Line" xfId="1092" xr:uid="{00000000-0005-0000-0000-00003D040000}"/>
    <cellStyle name="E&amp;Y House" xfId="1093" xr:uid="{00000000-0005-0000-0000-00003E040000}"/>
    <cellStyle name="E-mail" xfId="1094" xr:uid="{00000000-0005-0000-0000-00003F040000}"/>
    <cellStyle name="E-mail 2" xfId="1095" xr:uid="{00000000-0005-0000-0000-000040040000}"/>
    <cellStyle name="E-mail_46EP.2012(v0.1)" xfId="1096" xr:uid="{00000000-0005-0000-0000-000041040000}"/>
    <cellStyle name="Euro" xfId="1097" xr:uid="{00000000-0005-0000-0000-000042040000}"/>
    <cellStyle name="ew" xfId="1098" xr:uid="{00000000-0005-0000-0000-000043040000}"/>
    <cellStyle name="Excel Built-in Normal" xfId="1099" xr:uid="{00000000-0005-0000-0000-000044040000}"/>
    <cellStyle name="Explanatory Text" xfId="1100" xr:uid="{00000000-0005-0000-0000-000045040000}"/>
    <cellStyle name="F2" xfId="1101" xr:uid="{00000000-0005-0000-0000-000046040000}"/>
    <cellStyle name="F3" xfId="1102" xr:uid="{00000000-0005-0000-0000-000047040000}"/>
    <cellStyle name="F4" xfId="1103" xr:uid="{00000000-0005-0000-0000-000048040000}"/>
    <cellStyle name="F5" xfId="1104" xr:uid="{00000000-0005-0000-0000-000049040000}"/>
    <cellStyle name="F6" xfId="1105" xr:uid="{00000000-0005-0000-0000-00004A040000}"/>
    <cellStyle name="F7" xfId="1106" xr:uid="{00000000-0005-0000-0000-00004B040000}"/>
    <cellStyle name="F8" xfId="1107" xr:uid="{00000000-0005-0000-0000-00004C040000}"/>
    <cellStyle name="Fixed" xfId="1108" xr:uid="{00000000-0005-0000-0000-00004D040000}"/>
    <cellStyle name="fo]_x000d__x000a_UserName=Murat Zelef_x000d__x000a_UserCompany=Bumerang_x000d__x000a__x000d__x000a_[File Paths]_x000d__x000a_WorkingDirectory=C:\EQUIS\DLWIN_x000d__x000a_DownLoader=C" xfId="1109" xr:uid="{00000000-0005-0000-0000-00004E040000}"/>
    <cellStyle name="Followed Hyperlink" xfId="1110" xr:uid="{00000000-0005-0000-0000-00004F040000}"/>
    <cellStyle name="Footnote" xfId="1111" xr:uid="{00000000-0005-0000-0000-000050040000}"/>
    <cellStyle name="Good" xfId="1112" xr:uid="{00000000-0005-0000-0000-000051040000}"/>
    <cellStyle name="hard no" xfId="1113" xr:uid="{00000000-0005-0000-0000-000052040000}"/>
    <cellStyle name="Hard Percent" xfId="1114" xr:uid="{00000000-0005-0000-0000-000053040000}"/>
    <cellStyle name="hardno" xfId="1115" xr:uid="{00000000-0005-0000-0000-000054040000}"/>
    <cellStyle name="Header" xfId="1116" xr:uid="{00000000-0005-0000-0000-000055040000}"/>
    <cellStyle name="Header 3" xfId="1117" xr:uid="{00000000-0005-0000-0000-000056040000}"/>
    <cellStyle name="Heading" xfId="1118" xr:uid="{00000000-0005-0000-0000-000057040000}"/>
    <cellStyle name="Heading 1" xfId="1119" xr:uid="{00000000-0005-0000-0000-000058040000}"/>
    <cellStyle name="Heading 2" xfId="1120" xr:uid="{00000000-0005-0000-0000-000059040000}"/>
    <cellStyle name="Heading 3" xfId="1121" xr:uid="{00000000-0005-0000-0000-00005A040000}"/>
    <cellStyle name="Heading 4" xfId="1122" xr:uid="{00000000-0005-0000-0000-00005B040000}"/>
    <cellStyle name="Heading_GP.ITOG.4.78(v1.0) - для разделения" xfId="1123" xr:uid="{00000000-0005-0000-0000-00005C040000}"/>
    <cellStyle name="Heading2" xfId="1124" xr:uid="{00000000-0005-0000-0000-00005D040000}"/>
    <cellStyle name="Heading2 2" xfId="1125" xr:uid="{00000000-0005-0000-0000-00005E040000}"/>
    <cellStyle name="Heading2_46EP.2012(v0.1)" xfId="1126" xr:uid="{00000000-0005-0000-0000-00005F040000}"/>
    <cellStyle name="Hyperlink" xfId="1127" xr:uid="{00000000-0005-0000-0000-000060040000}"/>
    <cellStyle name="Îáű÷íűé__FES" xfId="1128" xr:uid="{00000000-0005-0000-0000-000061040000}"/>
    <cellStyle name="Îáû÷íûé_cogs" xfId="1129" xr:uid="{00000000-0005-0000-0000-000062040000}"/>
    <cellStyle name="Îňęđűâŕâřŕ˙ń˙ ăčďĺđńńűëęŕ" xfId="1130" xr:uid="{00000000-0005-0000-0000-000063040000}"/>
    <cellStyle name="Info" xfId="1131" xr:uid="{00000000-0005-0000-0000-000064040000}"/>
    <cellStyle name="Input" xfId="1132" xr:uid="{00000000-0005-0000-0000-000065040000}"/>
    <cellStyle name="InputCurrency" xfId="1133" xr:uid="{00000000-0005-0000-0000-000066040000}"/>
    <cellStyle name="InputCurrency2" xfId="1134" xr:uid="{00000000-0005-0000-0000-000067040000}"/>
    <cellStyle name="InputMultiple1" xfId="1135" xr:uid="{00000000-0005-0000-0000-000068040000}"/>
    <cellStyle name="InputPercent1" xfId="1136" xr:uid="{00000000-0005-0000-0000-000069040000}"/>
    <cellStyle name="Inputs" xfId="1137" xr:uid="{00000000-0005-0000-0000-00006A040000}"/>
    <cellStyle name="Inputs (const)" xfId="1138" xr:uid="{00000000-0005-0000-0000-00006B040000}"/>
    <cellStyle name="Inputs (const) 2" xfId="1139" xr:uid="{00000000-0005-0000-0000-00006C040000}"/>
    <cellStyle name="Inputs (const)_46EP.2012(v0.1)" xfId="1140" xr:uid="{00000000-0005-0000-0000-00006D040000}"/>
    <cellStyle name="Inputs 2" xfId="1141" xr:uid="{00000000-0005-0000-0000-00006E040000}"/>
    <cellStyle name="Inputs Co" xfId="1142" xr:uid="{00000000-0005-0000-0000-00006F040000}"/>
    <cellStyle name="Inputs_46EE.2011(v1.0)" xfId="1143" xr:uid="{00000000-0005-0000-0000-000070040000}"/>
    <cellStyle name="Linked Cell" xfId="1144" xr:uid="{00000000-0005-0000-0000-000071040000}"/>
    <cellStyle name="Millares [0]_RESULTS" xfId="1145" xr:uid="{00000000-0005-0000-0000-000072040000}"/>
    <cellStyle name="Millares_RESULTS" xfId="1146" xr:uid="{00000000-0005-0000-0000-000073040000}"/>
    <cellStyle name="Milliers [0]_RESULTS" xfId="1147" xr:uid="{00000000-0005-0000-0000-000074040000}"/>
    <cellStyle name="Milliers_RESULTS" xfId="1148" xr:uid="{00000000-0005-0000-0000-000075040000}"/>
    <cellStyle name="mnb" xfId="1149" xr:uid="{00000000-0005-0000-0000-000076040000}"/>
    <cellStyle name="Moneda [0]_RESULTS" xfId="1150" xr:uid="{00000000-0005-0000-0000-000077040000}"/>
    <cellStyle name="Moneda_RESULTS" xfId="1151" xr:uid="{00000000-0005-0000-0000-000078040000}"/>
    <cellStyle name="Monétaire [0]_RESULTS" xfId="1152" xr:uid="{00000000-0005-0000-0000-000079040000}"/>
    <cellStyle name="Monétaire_RESULTS" xfId="1153" xr:uid="{00000000-0005-0000-0000-00007A040000}"/>
    <cellStyle name="Multiple" xfId="1154" xr:uid="{00000000-0005-0000-0000-00007B040000}"/>
    <cellStyle name="Multiple1" xfId="1155" xr:uid="{00000000-0005-0000-0000-00007C040000}"/>
    <cellStyle name="MultipleBelow" xfId="1156" xr:uid="{00000000-0005-0000-0000-00007D040000}"/>
    <cellStyle name="namber" xfId="1157" xr:uid="{00000000-0005-0000-0000-00007E040000}"/>
    <cellStyle name="Neutral" xfId="1158" xr:uid="{00000000-0005-0000-0000-00007F040000}"/>
    <cellStyle name="Norma11l" xfId="1159" xr:uid="{00000000-0005-0000-0000-000080040000}"/>
    <cellStyle name="normal" xfId="1160" xr:uid="{00000000-0005-0000-0000-000081040000}"/>
    <cellStyle name="Normal - Style1" xfId="1161" xr:uid="{00000000-0005-0000-0000-000082040000}"/>
    <cellStyle name="normal 10" xfId="1162" xr:uid="{00000000-0005-0000-0000-000083040000}"/>
    <cellStyle name="Normal 2" xfId="1163" xr:uid="{00000000-0005-0000-0000-000084040000}"/>
    <cellStyle name="Normal 2 2" xfId="1164" xr:uid="{00000000-0005-0000-0000-000085040000}"/>
    <cellStyle name="Normal 2 3" xfId="1165" xr:uid="{00000000-0005-0000-0000-000086040000}"/>
    <cellStyle name="Normal 2 4" xfId="2321" xr:uid="{00000000-0005-0000-0000-000087040000}"/>
    <cellStyle name="Normal 2 5" xfId="2131" xr:uid="{00000000-0005-0000-0000-000088040000}"/>
    <cellStyle name="normal 3" xfId="1166" xr:uid="{00000000-0005-0000-0000-000089040000}"/>
    <cellStyle name="normal 4" xfId="1167" xr:uid="{00000000-0005-0000-0000-00008A040000}"/>
    <cellStyle name="normal 5" xfId="1168" xr:uid="{00000000-0005-0000-0000-00008B040000}"/>
    <cellStyle name="normal 6" xfId="1169" xr:uid="{00000000-0005-0000-0000-00008C040000}"/>
    <cellStyle name="normal 7" xfId="1170" xr:uid="{00000000-0005-0000-0000-00008D040000}"/>
    <cellStyle name="normal 8" xfId="1171" xr:uid="{00000000-0005-0000-0000-00008E040000}"/>
    <cellStyle name="normal 9" xfId="1172" xr:uid="{00000000-0005-0000-0000-00008F040000}"/>
    <cellStyle name="Normal." xfId="1173" xr:uid="{00000000-0005-0000-0000-000090040000}"/>
    <cellStyle name="Normal_06_9m" xfId="1174" xr:uid="{00000000-0005-0000-0000-000091040000}"/>
    <cellStyle name="Normal1" xfId="1175" xr:uid="{00000000-0005-0000-0000-000092040000}"/>
    <cellStyle name="Normal2" xfId="1176" xr:uid="{00000000-0005-0000-0000-000093040000}"/>
    <cellStyle name="NormalGB" xfId="1177" xr:uid="{00000000-0005-0000-0000-000094040000}"/>
    <cellStyle name="Normalny_24. 02. 97." xfId="1178" xr:uid="{00000000-0005-0000-0000-000095040000}"/>
    <cellStyle name="normбlnм_laroux" xfId="1179" xr:uid="{00000000-0005-0000-0000-000096040000}"/>
    <cellStyle name="Note" xfId="1180" xr:uid="{00000000-0005-0000-0000-000097040000}"/>
    <cellStyle name="number" xfId="1181" xr:uid="{00000000-0005-0000-0000-000098040000}"/>
    <cellStyle name="Ôčíŕíńîâűé [0]_(ňŕá 3č)" xfId="1182" xr:uid="{00000000-0005-0000-0000-000099040000}"/>
    <cellStyle name="Ôčíŕíńîâűé_(ňŕá 3č)" xfId="1183" xr:uid="{00000000-0005-0000-0000-00009A040000}"/>
    <cellStyle name="Option" xfId="1184" xr:uid="{00000000-0005-0000-0000-00009B040000}"/>
    <cellStyle name="Òûñÿ÷è [0]_cogs" xfId="1185" xr:uid="{00000000-0005-0000-0000-00009C040000}"/>
    <cellStyle name="Òûñÿ÷è_cogs" xfId="1186" xr:uid="{00000000-0005-0000-0000-00009D040000}"/>
    <cellStyle name="Output" xfId="1187" xr:uid="{00000000-0005-0000-0000-00009E040000}"/>
    <cellStyle name="Page Number" xfId="1188" xr:uid="{00000000-0005-0000-0000-00009F040000}"/>
    <cellStyle name="pb_page_heading_LS" xfId="1189" xr:uid="{00000000-0005-0000-0000-0000A0040000}"/>
    <cellStyle name="Percent_RS_Lianozovo-Samara_9m01" xfId="1190" xr:uid="{00000000-0005-0000-0000-0000A1040000}"/>
    <cellStyle name="Percent1" xfId="1191" xr:uid="{00000000-0005-0000-0000-0000A2040000}"/>
    <cellStyle name="Piug" xfId="1192" xr:uid="{00000000-0005-0000-0000-0000A3040000}"/>
    <cellStyle name="Plug" xfId="1193" xr:uid="{00000000-0005-0000-0000-0000A4040000}"/>
    <cellStyle name="Price_Body" xfId="1194" xr:uid="{00000000-0005-0000-0000-0000A5040000}"/>
    <cellStyle name="prochrek" xfId="1195" xr:uid="{00000000-0005-0000-0000-0000A6040000}"/>
    <cellStyle name="Protected" xfId="1196" xr:uid="{00000000-0005-0000-0000-0000A7040000}"/>
    <cellStyle name="Salomon Logo" xfId="1197" xr:uid="{00000000-0005-0000-0000-0000A8040000}"/>
    <cellStyle name="SAPBEXaggData" xfId="1198" xr:uid="{00000000-0005-0000-0000-0000A9040000}"/>
    <cellStyle name="SAPBEXaggDataEmph" xfId="1199" xr:uid="{00000000-0005-0000-0000-0000AA040000}"/>
    <cellStyle name="SAPBEXaggItem" xfId="1200" xr:uid="{00000000-0005-0000-0000-0000AB040000}"/>
    <cellStyle name="SAPBEXaggItemX" xfId="1201" xr:uid="{00000000-0005-0000-0000-0000AC040000}"/>
    <cellStyle name="SAPBEXchaText" xfId="1202" xr:uid="{00000000-0005-0000-0000-0000AD040000}"/>
    <cellStyle name="SAPBEXexcBad7" xfId="1203" xr:uid="{00000000-0005-0000-0000-0000AE040000}"/>
    <cellStyle name="SAPBEXexcBad8" xfId="1204" xr:uid="{00000000-0005-0000-0000-0000AF040000}"/>
    <cellStyle name="SAPBEXexcBad9" xfId="1205" xr:uid="{00000000-0005-0000-0000-0000B0040000}"/>
    <cellStyle name="SAPBEXexcCritical4" xfId="1206" xr:uid="{00000000-0005-0000-0000-0000B1040000}"/>
    <cellStyle name="SAPBEXexcCritical5" xfId="1207" xr:uid="{00000000-0005-0000-0000-0000B2040000}"/>
    <cellStyle name="SAPBEXexcCritical6" xfId="1208" xr:uid="{00000000-0005-0000-0000-0000B3040000}"/>
    <cellStyle name="SAPBEXexcGood1" xfId="1209" xr:uid="{00000000-0005-0000-0000-0000B4040000}"/>
    <cellStyle name="SAPBEXexcGood2" xfId="1210" xr:uid="{00000000-0005-0000-0000-0000B5040000}"/>
    <cellStyle name="SAPBEXexcGood3" xfId="1211" xr:uid="{00000000-0005-0000-0000-0000B6040000}"/>
    <cellStyle name="SAPBEXfilterDrill" xfId="1212" xr:uid="{00000000-0005-0000-0000-0000B7040000}"/>
    <cellStyle name="SAPBEXfilterItem" xfId="1213" xr:uid="{00000000-0005-0000-0000-0000B8040000}"/>
    <cellStyle name="SAPBEXfilterText" xfId="1214" xr:uid="{00000000-0005-0000-0000-0000B9040000}"/>
    <cellStyle name="SAPBEXformats" xfId="1215" xr:uid="{00000000-0005-0000-0000-0000BA040000}"/>
    <cellStyle name="SAPBEXheaderItem" xfId="1216" xr:uid="{00000000-0005-0000-0000-0000BB040000}"/>
    <cellStyle name="SAPBEXheaderText" xfId="1217" xr:uid="{00000000-0005-0000-0000-0000BC040000}"/>
    <cellStyle name="SAPBEXHLevel0" xfId="1218" xr:uid="{00000000-0005-0000-0000-0000BD040000}"/>
    <cellStyle name="SAPBEXHLevel0X" xfId="1219" xr:uid="{00000000-0005-0000-0000-0000BE040000}"/>
    <cellStyle name="SAPBEXHLevel1" xfId="1220" xr:uid="{00000000-0005-0000-0000-0000BF040000}"/>
    <cellStyle name="SAPBEXHLevel1X" xfId="1221" xr:uid="{00000000-0005-0000-0000-0000C0040000}"/>
    <cellStyle name="SAPBEXHLevel2" xfId="1222" xr:uid="{00000000-0005-0000-0000-0000C1040000}"/>
    <cellStyle name="SAPBEXHLevel2X" xfId="1223" xr:uid="{00000000-0005-0000-0000-0000C2040000}"/>
    <cellStyle name="SAPBEXHLevel3" xfId="1224" xr:uid="{00000000-0005-0000-0000-0000C3040000}"/>
    <cellStyle name="SAPBEXHLevel3X" xfId="1225" xr:uid="{00000000-0005-0000-0000-0000C4040000}"/>
    <cellStyle name="SAPBEXinputData" xfId="1226" xr:uid="{00000000-0005-0000-0000-0000C5040000}"/>
    <cellStyle name="SAPBEXresData" xfId="1227" xr:uid="{00000000-0005-0000-0000-0000C6040000}"/>
    <cellStyle name="SAPBEXresDataEmph" xfId="1228" xr:uid="{00000000-0005-0000-0000-0000C7040000}"/>
    <cellStyle name="SAPBEXresItem" xfId="1229" xr:uid="{00000000-0005-0000-0000-0000C8040000}"/>
    <cellStyle name="SAPBEXresItemX" xfId="1230" xr:uid="{00000000-0005-0000-0000-0000C9040000}"/>
    <cellStyle name="SAPBEXstdData" xfId="1231" xr:uid="{00000000-0005-0000-0000-0000CA040000}"/>
    <cellStyle name="SAPBEXstdDataEmph" xfId="1232" xr:uid="{00000000-0005-0000-0000-0000CB040000}"/>
    <cellStyle name="SAPBEXstdItem" xfId="1233" xr:uid="{00000000-0005-0000-0000-0000CC040000}"/>
    <cellStyle name="SAPBEXstdItemX" xfId="1234" xr:uid="{00000000-0005-0000-0000-0000CD040000}"/>
    <cellStyle name="SAPBEXtitle" xfId="1235" xr:uid="{00000000-0005-0000-0000-0000CE040000}"/>
    <cellStyle name="SAPBEXundefined" xfId="1236" xr:uid="{00000000-0005-0000-0000-0000CF040000}"/>
    <cellStyle name="st1" xfId="1237" xr:uid="{00000000-0005-0000-0000-0000D0040000}"/>
    <cellStyle name="Standard_NEGS" xfId="1238" xr:uid="{00000000-0005-0000-0000-0000D1040000}"/>
    <cellStyle name="Style 1" xfId="1239" xr:uid="{00000000-0005-0000-0000-0000D2040000}"/>
    <cellStyle name="Table Head" xfId="1240" xr:uid="{00000000-0005-0000-0000-0000D3040000}"/>
    <cellStyle name="Table Head Aligned" xfId="1241" xr:uid="{00000000-0005-0000-0000-0000D4040000}"/>
    <cellStyle name="Table Head Blue" xfId="1242" xr:uid="{00000000-0005-0000-0000-0000D5040000}"/>
    <cellStyle name="Table Head Green" xfId="1243" xr:uid="{00000000-0005-0000-0000-0000D6040000}"/>
    <cellStyle name="Table Head_Val_Sum_Graph" xfId="1244" xr:uid="{00000000-0005-0000-0000-0000D7040000}"/>
    <cellStyle name="Table Heading" xfId="1245" xr:uid="{00000000-0005-0000-0000-0000D8040000}"/>
    <cellStyle name="Table Heading 2" xfId="1246" xr:uid="{00000000-0005-0000-0000-0000D9040000}"/>
    <cellStyle name="Table Heading_46EP.2012(v0.1)" xfId="1247" xr:uid="{00000000-0005-0000-0000-0000DA040000}"/>
    <cellStyle name="Table Text" xfId="1248" xr:uid="{00000000-0005-0000-0000-0000DB040000}"/>
    <cellStyle name="Table Title" xfId="1249" xr:uid="{00000000-0005-0000-0000-0000DC040000}"/>
    <cellStyle name="Table Units" xfId="1250" xr:uid="{00000000-0005-0000-0000-0000DD040000}"/>
    <cellStyle name="Table_Header" xfId="1251" xr:uid="{00000000-0005-0000-0000-0000DE040000}"/>
    <cellStyle name="Text" xfId="1252" xr:uid="{00000000-0005-0000-0000-0000DF040000}"/>
    <cellStyle name="Text 1" xfId="1253" xr:uid="{00000000-0005-0000-0000-0000E0040000}"/>
    <cellStyle name="Text Head" xfId="1254" xr:uid="{00000000-0005-0000-0000-0000E1040000}"/>
    <cellStyle name="Text Head 1" xfId="1255" xr:uid="{00000000-0005-0000-0000-0000E2040000}"/>
    <cellStyle name="Title" xfId="1256" xr:uid="{00000000-0005-0000-0000-0000E3040000}"/>
    <cellStyle name="Title 4" xfId="1257" xr:uid="{00000000-0005-0000-0000-0000E4040000}"/>
    <cellStyle name="Total" xfId="1258" xr:uid="{00000000-0005-0000-0000-0000E5040000}"/>
    <cellStyle name="TotalCurrency" xfId="1259" xr:uid="{00000000-0005-0000-0000-0000E6040000}"/>
    <cellStyle name="Underline_Single" xfId="1260" xr:uid="{00000000-0005-0000-0000-0000E7040000}"/>
    <cellStyle name="Unit" xfId="1261" xr:uid="{00000000-0005-0000-0000-0000E8040000}"/>
    <cellStyle name="Warning Text" xfId="1262" xr:uid="{00000000-0005-0000-0000-0000E9040000}"/>
    <cellStyle name="year" xfId="1263" xr:uid="{00000000-0005-0000-0000-0000EA040000}"/>
    <cellStyle name="Акцент1 2" xfId="1264" xr:uid="{00000000-0005-0000-0000-0000EB040000}"/>
    <cellStyle name="Акцент1 2 2" xfId="1265" xr:uid="{00000000-0005-0000-0000-0000EC040000}"/>
    <cellStyle name="Акцент1 3" xfId="1266" xr:uid="{00000000-0005-0000-0000-0000ED040000}"/>
    <cellStyle name="Акцент1 3 2" xfId="1267" xr:uid="{00000000-0005-0000-0000-0000EE040000}"/>
    <cellStyle name="Акцент1 4" xfId="1268" xr:uid="{00000000-0005-0000-0000-0000EF040000}"/>
    <cellStyle name="Акцент1 4 2" xfId="1269" xr:uid="{00000000-0005-0000-0000-0000F0040000}"/>
    <cellStyle name="Акцент1 5" xfId="1270" xr:uid="{00000000-0005-0000-0000-0000F1040000}"/>
    <cellStyle name="Акцент1 5 2" xfId="1271" xr:uid="{00000000-0005-0000-0000-0000F2040000}"/>
    <cellStyle name="Акцент1 6" xfId="1272" xr:uid="{00000000-0005-0000-0000-0000F3040000}"/>
    <cellStyle name="Акцент1 6 2" xfId="1273" xr:uid="{00000000-0005-0000-0000-0000F4040000}"/>
    <cellStyle name="Акцент1 7" xfId="1274" xr:uid="{00000000-0005-0000-0000-0000F5040000}"/>
    <cellStyle name="Акцент1 7 2" xfId="1275" xr:uid="{00000000-0005-0000-0000-0000F6040000}"/>
    <cellStyle name="Акцент1 8" xfId="1276" xr:uid="{00000000-0005-0000-0000-0000F7040000}"/>
    <cellStyle name="Акцент1 8 2" xfId="1277" xr:uid="{00000000-0005-0000-0000-0000F8040000}"/>
    <cellStyle name="Акцент1 9" xfId="1278" xr:uid="{00000000-0005-0000-0000-0000F9040000}"/>
    <cellStyle name="Акцент1 9 2" xfId="1279" xr:uid="{00000000-0005-0000-0000-0000FA040000}"/>
    <cellStyle name="Акцент2 2" xfId="1280" xr:uid="{00000000-0005-0000-0000-0000FB040000}"/>
    <cellStyle name="Акцент2 2 2" xfId="1281" xr:uid="{00000000-0005-0000-0000-0000FC040000}"/>
    <cellStyle name="Акцент2 3" xfId="1282" xr:uid="{00000000-0005-0000-0000-0000FD040000}"/>
    <cellStyle name="Акцент2 3 2" xfId="1283" xr:uid="{00000000-0005-0000-0000-0000FE040000}"/>
    <cellStyle name="Акцент2 4" xfId="1284" xr:uid="{00000000-0005-0000-0000-0000FF040000}"/>
    <cellStyle name="Акцент2 4 2" xfId="1285" xr:uid="{00000000-0005-0000-0000-000000050000}"/>
    <cellStyle name="Акцент2 5" xfId="1286" xr:uid="{00000000-0005-0000-0000-000001050000}"/>
    <cellStyle name="Акцент2 5 2" xfId="1287" xr:uid="{00000000-0005-0000-0000-000002050000}"/>
    <cellStyle name="Акцент2 6" xfId="1288" xr:uid="{00000000-0005-0000-0000-000003050000}"/>
    <cellStyle name="Акцент2 6 2" xfId="1289" xr:uid="{00000000-0005-0000-0000-000004050000}"/>
    <cellStyle name="Акцент2 7" xfId="1290" xr:uid="{00000000-0005-0000-0000-000005050000}"/>
    <cellStyle name="Акцент2 7 2" xfId="1291" xr:uid="{00000000-0005-0000-0000-000006050000}"/>
    <cellStyle name="Акцент2 8" xfId="1292" xr:uid="{00000000-0005-0000-0000-000007050000}"/>
    <cellStyle name="Акцент2 8 2" xfId="1293" xr:uid="{00000000-0005-0000-0000-000008050000}"/>
    <cellStyle name="Акцент2 9" xfId="1294" xr:uid="{00000000-0005-0000-0000-000009050000}"/>
    <cellStyle name="Акцент2 9 2" xfId="1295" xr:uid="{00000000-0005-0000-0000-00000A050000}"/>
    <cellStyle name="Акцент3 2" xfId="1296" xr:uid="{00000000-0005-0000-0000-00000B050000}"/>
    <cellStyle name="Акцент3 2 2" xfId="1297" xr:uid="{00000000-0005-0000-0000-00000C050000}"/>
    <cellStyle name="Акцент3 3" xfId="1298" xr:uid="{00000000-0005-0000-0000-00000D050000}"/>
    <cellStyle name="Акцент3 3 2" xfId="1299" xr:uid="{00000000-0005-0000-0000-00000E050000}"/>
    <cellStyle name="Акцент3 4" xfId="1300" xr:uid="{00000000-0005-0000-0000-00000F050000}"/>
    <cellStyle name="Акцент3 4 2" xfId="1301" xr:uid="{00000000-0005-0000-0000-000010050000}"/>
    <cellStyle name="Акцент3 5" xfId="1302" xr:uid="{00000000-0005-0000-0000-000011050000}"/>
    <cellStyle name="Акцент3 5 2" xfId="1303" xr:uid="{00000000-0005-0000-0000-000012050000}"/>
    <cellStyle name="Акцент3 6" xfId="1304" xr:uid="{00000000-0005-0000-0000-000013050000}"/>
    <cellStyle name="Акцент3 6 2" xfId="1305" xr:uid="{00000000-0005-0000-0000-000014050000}"/>
    <cellStyle name="Акцент3 7" xfId="1306" xr:uid="{00000000-0005-0000-0000-000015050000}"/>
    <cellStyle name="Акцент3 7 2" xfId="1307" xr:uid="{00000000-0005-0000-0000-000016050000}"/>
    <cellStyle name="Акцент3 8" xfId="1308" xr:uid="{00000000-0005-0000-0000-000017050000}"/>
    <cellStyle name="Акцент3 8 2" xfId="1309" xr:uid="{00000000-0005-0000-0000-000018050000}"/>
    <cellStyle name="Акцент3 9" xfId="1310" xr:uid="{00000000-0005-0000-0000-000019050000}"/>
    <cellStyle name="Акцент3 9 2" xfId="1311" xr:uid="{00000000-0005-0000-0000-00001A050000}"/>
    <cellStyle name="Акцент4 2" xfId="1312" xr:uid="{00000000-0005-0000-0000-00001B050000}"/>
    <cellStyle name="Акцент4 2 2" xfId="1313" xr:uid="{00000000-0005-0000-0000-00001C050000}"/>
    <cellStyle name="Акцент4 3" xfId="1314" xr:uid="{00000000-0005-0000-0000-00001D050000}"/>
    <cellStyle name="Акцент4 3 2" xfId="1315" xr:uid="{00000000-0005-0000-0000-00001E050000}"/>
    <cellStyle name="Акцент4 4" xfId="1316" xr:uid="{00000000-0005-0000-0000-00001F050000}"/>
    <cellStyle name="Акцент4 4 2" xfId="1317" xr:uid="{00000000-0005-0000-0000-000020050000}"/>
    <cellStyle name="Акцент4 5" xfId="1318" xr:uid="{00000000-0005-0000-0000-000021050000}"/>
    <cellStyle name="Акцент4 5 2" xfId="1319" xr:uid="{00000000-0005-0000-0000-000022050000}"/>
    <cellStyle name="Акцент4 6" xfId="1320" xr:uid="{00000000-0005-0000-0000-000023050000}"/>
    <cellStyle name="Акцент4 6 2" xfId="1321" xr:uid="{00000000-0005-0000-0000-000024050000}"/>
    <cellStyle name="Акцент4 7" xfId="1322" xr:uid="{00000000-0005-0000-0000-000025050000}"/>
    <cellStyle name="Акцент4 7 2" xfId="1323" xr:uid="{00000000-0005-0000-0000-000026050000}"/>
    <cellStyle name="Акцент4 8" xfId="1324" xr:uid="{00000000-0005-0000-0000-000027050000}"/>
    <cellStyle name="Акцент4 8 2" xfId="1325" xr:uid="{00000000-0005-0000-0000-000028050000}"/>
    <cellStyle name="Акцент4 9" xfId="1326" xr:uid="{00000000-0005-0000-0000-000029050000}"/>
    <cellStyle name="Акцент4 9 2" xfId="1327" xr:uid="{00000000-0005-0000-0000-00002A050000}"/>
    <cellStyle name="Акцент5 2" xfId="1328" xr:uid="{00000000-0005-0000-0000-00002B050000}"/>
    <cellStyle name="Акцент5 2 2" xfId="1329" xr:uid="{00000000-0005-0000-0000-00002C050000}"/>
    <cellStyle name="Акцент5 3" xfId="1330" xr:uid="{00000000-0005-0000-0000-00002D050000}"/>
    <cellStyle name="Акцент5 3 2" xfId="1331" xr:uid="{00000000-0005-0000-0000-00002E050000}"/>
    <cellStyle name="Акцент5 4" xfId="1332" xr:uid="{00000000-0005-0000-0000-00002F050000}"/>
    <cellStyle name="Акцент5 4 2" xfId="1333" xr:uid="{00000000-0005-0000-0000-000030050000}"/>
    <cellStyle name="Акцент5 5" xfId="1334" xr:uid="{00000000-0005-0000-0000-000031050000}"/>
    <cellStyle name="Акцент5 5 2" xfId="1335" xr:uid="{00000000-0005-0000-0000-000032050000}"/>
    <cellStyle name="Акцент5 6" xfId="1336" xr:uid="{00000000-0005-0000-0000-000033050000}"/>
    <cellStyle name="Акцент5 6 2" xfId="1337" xr:uid="{00000000-0005-0000-0000-000034050000}"/>
    <cellStyle name="Акцент5 7" xfId="1338" xr:uid="{00000000-0005-0000-0000-000035050000}"/>
    <cellStyle name="Акцент5 7 2" xfId="1339" xr:uid="{00000000-0005-0000-0000-000036050000}"/>
    <cellStyle name="Акцент5 8" xfId="1340" xr:uid="{00000000-0005-0000-0000-000037050000}"/>
    <cellStyle name="Акцент5 8 2" xfId="1341" xr:uid="{00000000-0005-0000-0000-000038050000}"/>
    <cellStyle name="Акцент5 9" xfId="1342" xr:uid="{00000000-0005-0000-0000-000039050000}"/>
    <cellStyle name="Акцент5 9 2" xfId="1343" xr:uid="{00000000-0005-0000-0000-00003A050000}"/>
    <cellStyle name="Акцент6 2" xfId="1344" xr:uid="{00000000-0005-0000-0000-00003B050000}"/>
    <cellStyle name="Акцент6 2 2" xfId="1345" xr:uid="{00000000-0005-0000-0000-00003C050000}"/>
    <cellStyle name="Акцент6 3" xfId="1346" xr:uid="{00000000-0005-0000-0000-00003D050000}"/>
    <cellStyle name="Акцент6 3 2" xfId="1347" xr:uid="{00000000-0005-0000-0000-00003E050000}"/>
    <cellStyle name="Акцент6 4" xfId="1348" xr:uid="{00000000-0005-0000-0000-00003F050000}"/>
    <cellStyle name="Акцент6 4 2" xfId="1349" xr:uid="{00000000-0005-0000-0000-000040050000}"/>
    <cellStyle name="Акцент6 5" xfId="1350" xr:uid="{00000000-0005-0000-0000-000041050000}"/>
    <cellStyle name="Акцент6 5 2" xfId="1351" xr:uid="{00000000-0005-0000-0000-000042050000}"/>
    <cellStyle name="Акцент6 6" xfId="1352" xr:uid="{00000000-0005-0000-0000-000043050000}"/>
    <cellStyle name="Акцент6 6 2" xfId="1353" xr:uid="{00000000-0005-0000-0000-000044050000}"/>
    <cellStyle name="Акцент6 7" xfId="1354" xr:uid="{00000000-0005-0000-0000-000045050000}"/>
    <cellStyle name="Акцент6 7 2" xfId="1355" xr:uid="{00000000-0005-0000-0000-000046050000}"/>
    <cellStyle name="Акцент6 8" xfId="1356" xr:uid="{00000000-0005-0000-0000-000047050000}"/>
    <cellStyle name="Акцент6 8 2" xfId="1357" xr:uid="{00000000-0005-0000-0000-000048050000}"/>
    <cellStyle name="Акцент6 9" xfId="1358" xr:uid="{00000000-0005-0000-0000-000049050000}"/>
    <cellStyle name="Акцент6 9 2" xfId="1359" xr:uid="{00000000-0005-0000-0000-00004A050000}"/>
    <cellStyle name="Беззащитный" xfId="1360" xr:uid="{00000000-0005-0000-0000-00004B050000}"/>
    <cellStyle name="Ввод  10" xfId="1361" xr:uid="{00000000-0005-0000-0000-00004C050000}"/>
    <cellStyle name="Ввод  2" xfId="1362" xr:uid="{00000000-0005-0000-0000-00004D050000}"/>
    <cellStyle name="Ввод  2 2" xfId="1363" xr:uid="{00000000-0005-0000-0000-00004E050000}"/>
    <cellStyle name="Ввод  2_46EE.2011(v1.0)" xfId="1364" xr:uid="{00000000-0005-0000-0000-00004F050000}"/>
    <cellStyle name="Ввод  3" xfId="1365" xr:uid="{00000000-0005-0000-0000-000050050000}"/>
    <cellStyle name="Ввод  3 2" xfId="1366" xr:uid="{00000000-0005-0000-0000-000051050000}"/>
    <cellStyle name="Ввод  3_46EE.2011(v1.0)" xfId="1367" xr:uid="{00000000-0005-0000-0000-000052050000}"/>
    <cellStyle name="Ввод  4" xfId="1368" xr:uid="{00000000-0005-0000-0000-000053050000}"/>
    <cellStyle name="Ввод  4 2" xfId="1369" xr:uid="{00000000-0005-0000-0000-000054050000}"/>
    <cellStyle name="Ввод  4_46EE.2011(v1.0)" xfId="1370" xr:uid="{00000000-0005-0000-0000-000055050000}"/>
    <cellStyle name="Ввод  5" xfId="1371" xr:uid="{00000000-0005-0000-0000-000056050000}"/>
    <cellStyle name="Ввод  5 2" xfId="1372" xr:uid="{00000000-0005-0000-0000-000057050000}"/>
    <cellStyle name="Ввод  5_46EE.2011(v1.0)" xfId="1373" xr:uid="{00000000-0005-0000-0000-000058050000}"/>
    <cellStyle name="Ввод  6" xfId="1374" xr:uid="{00000000-0005-0000-0000-000059050000}"/>
    <cellStyle name="Ввод  6 2" xfId="1375" xr:uid="{00000000-0005-0000-0000-00005A050000}"/>
    <cellStyle name="Ввод  6_46EE.2011(v1.0)" xfId="1376" xr:uid="{00000000-0005-0000-0000-00005B050000}"/>
    <cellStyle name="Ввод  7" xfId="1377" xr:uid="{00000000-0005-0000-0000-00005C050000}"/>
    <cellStyle name="Ввод  7 2" xfId="1378" xr:uid="{00000000-0005-0000-0000-00005D050000}"/>
    <cellStyle name="Ввод  7_46EE.2011(v1.0)" xfId="1379" xr:uid="{00000000-0005-0000-0000-00005E050000}"/>
    <cellStyle name="Ввод  8" xfId="1380" xr:uid="{00000000-0005-0000-0000-00005F050000}"/>
    <cellStyle name="Ввод  8 2" xfId="1381" xr:uid="{00000000-0005-0000-0000-000060050000}"/>
    <cellStyle name="Ввод  8_46EE.2011(v1.0)" xfId="1382" xr:uid="{00000000-0005-0000-0000-000061050000}"/>
    <cellStyle name="Ввод  9" xfId="1383" xr:uid="{00000000-0005-0000-0000-000062050000}"/>
    <cellStyle name="Ввод  9 2" xfId="1384" xr:uid="{00000000-0005-0000-0000-000063050000}"/>
    <cellStyle name="Ввод  9_46EE.2011(v1.0)" xfId="1385" xr:uid="{00000000-0005-0000-0000-000064050000}"/>
    <cellStyle name="Верт. заголовок" xfId="1386" xr:uid="{00000000-0005-0000-0000-000065050000}"/>
    <cellStyle name="Вес_продукта" xfId="1387" xr:uid="{00000000-0005-0000-0000-000066050000}"/>
    <cellStyle name="Вывод 2" xfId="1388" xr:uid="{00000000-0005-0000-0000-000067050000}"/>
    <cellStyle name="Вывод 2 2" xfId="1389" xr:uid="{00000000-0005-0000-0000-000068050000}"/>
    <cellStyle name="Вывод 2_46EE.2011(v1.0)" xfId="1390" xr:uid="{00000000-0005-0000-0000-000069050000}"/>
    <cellStyle name="Вывод 3" xfId="1391" xr:uid="{00000000-0005-0000-0000-00006A050000}"/>
    <cellStyle name="Вывод 3 2" xfId="1392" xr:uid="{00000000-0005-0000-0000-00006B050000}"/>
    <cellStyle name="Вывод 3_46EE.2011(v1.0)" xfId="1393" xr:uid="{00000000-0005-0000-0000-00006C050000}"/>
    <cellStyle name="Вывод 4" xfId="1394" xr:uid="{00000000-0005-0000-0000-00006D050000}"/>
    <cellStyle name="Вывод 4 2" xfId="1395" xr:uid="{00000000-0005-0000-0000-00006E050000}"/>
    <cellStyle name="Вывод 4_46EE.2011(v1.0)" xfId="1396" xr:uid="{00000000-0005-0000-0000-00006F050000}"/>
    <cellStyle name="Вывод 5" xfId="1397" xr:uid="{00000000-0005-0000-0000-000070050000}"/>
    <cellStyle name="Вывод 5 2" xfId="1398" xr:uid="{00000000-0005-0000-0000-000071050000}"/>
    <cellStyle name="Вывод 5_46EE.2011(v1.0)" xfId="1399" xr:uid="{00000000-0005-0000-0000-000072050000}"/>
    <cellStyle name="Вывод 6" xfId="1400" xr:uid="{00000000-0005-0000-0000-000073050000}"/>
    <cellStyle name="Вывод 6 2" xfId="1401" xr:uid="{00000000-0005-0000-0000-000074050000}"/>
    <cellStyle name="Вывод 6_46EE.2011(v1.0)" xfId="1402" xr:uid="{00000000-0005-0000-0000-000075050000}"/>
    <cellStyle name="Вывод 7" xfId="1403" xr:uid="{00000000-0005-0000-0000-000076050000}"/>
    <cellStyle name="Вывод 7 2" xfId="1404" xr:uid="{00000000-0005-0000-0000-000077050000}"/>
    <cellStyle name="Вывод 7_46EE.2011(v1.0)" xfId="1405" xr:uid="{00000000-0005-0000-0000-000078050000}"/>
    <cellStyle name="Вывод 8" xfId="1406" xr:uid="{00000000-0005-0000-0000-000079050000}"/>
    <cellStyle name="Вывод 8 2" xfId="1407" xr:uid="{00000000-0005-0000-0000-00007A050000}"/>
    <cellStyle name="Вывод 8_46EE.2011(v1.0)" xfId="1408" xr:uid="{00000000-0005-0000-0000-00007B050000}"/>
    <cellStyle name="Вывод 9" xfId="1409" xr:uid="{00000000-0005-0000-0000-00007C050000}"/>
    <cellStyle name="Вывод 9 2" xfId="1410" xr:uid="{00000000-0005-0000-0000-00007D050000}"/>
    <cellStyle name="Вывод 9_46EE.2011(v1.0)" xfId="1411" xr:uid="{00000000-0005-0000-0000-00007E050000}"/>
    <cellStyle name="Вычисление 2" xfId="1412" xr:uid="{00000000-0005-0000-0000-00007F050000}"/>
    <cellStyle name="Вычисление 2 2" xfId="1413" xr:uid="{00000000-0005-0000-0000-000080050000}"/>
    <cellStyle name="Вычисление 2_46EE.2011(v1.0)" xfId="1414" xr:uid="{00000000-0005-0000-0000-000081050000}"/>
    <cellStyle name="Вычисление 3" xfId="1415" xr:uid="{00000000-0005-0000-0000-000082050000}"/>
    <cellStyle name="Вычисление 3 2" xfId="1416" xr:uid="{00000000-0005-0000-0000-000083050000}"/>
    <cellStyle name="Вычисление 3_46EE.2011(v1.0)" xfId="1417" xr:uid="{00000000-0005-0000-0000-000084050000}"/>
    <cellStyle name="Вычисление 4" xfId="1418" xr:uid="{00000000-0005-0000-0000-000085050000}"/>
    <cellStyle name="Вычисление 4 2" xfId="1419" xr:uid="{00000000-0005-0000-0000-000086050000}"/>
    <cellStyle name="Вычисление 4_46EE.2011(v1.0)" xfId="1420" xr:uid="{00000000-0005-0000-0000-000087050000}"/>
    <cellStyle name="Вычисление 5" xfId="1421" xr:uid="{00000000-0005-0000-0000-000088050000}"/>
    <cellStyle name="Вычисление 5 2" xfId="1422" xr:uid="{00000000-0005-0000-0000-000089050000}"/>
    <cellStyle name="Вычисление 5_46EE.2011(v1.0)" xfId="1423" xr:uid="{00000000-0005-0000-0000-00008A050000}"/>
    <cellStyle name="Вычисление 6" xfId="1424" xr:uid="{00000000-0005-0000-0000-00008B050000}"/>
    <cellStyle name="Вычисление 6 2" xfId="1425" xr:uid="{00000000-0005-0000-0000-00008C050000}"/>
    <cellStyle name="Вычисление 6_46EE.2011(v1.0)" xfId="1426" xr:uid="{00000000-0005-0000-0000-00008D050000}"/>
    <cellStyle name="Вычисление 7" xfId="1427" xr:uid="{00000000-0005-0000-0000-00008E050000}"/>
    <cellStyle name="Вычисление 7 2" xfId="1428" xr:uid="{00000000-0005-0000-0000-00008F050000}"/>
    <cellStyle name="Вычисление 7_46EE.2011(v1.0)" xfId="1429" xr:uid="{00000000-0005-0000-0000-000090050000}"/>
    <cellStyle name="Вычисление 8" xfId="1430" xr:uid="{00000000-0005-0000-0000-000091050000}"/>
    <cellStyle name="Вычисление 8 2" xfId="1431" xr:uid="{00000000-0005-0000-0000-000092050000}"/>
    <cellStyle name="Вычисление 8_46EE.2011(v1.0)" xfId="1432" xr:uid="{00000000-0005-0000-0000-000093050000}"/>
    <cellStyle name="Вычисление 9" xfId="1433" xr:uid="{00000000-0005-0000-0000-000094050000}"/>
    <cellStyle name="Вычисление 9 2" xfId="1434" xr:uid="{00000000-0005-0000-0000-000095050000}"/>
    <cellStyle name="Вычисление 9_46EE.2011(v1.0)" xfId="1435" xr:uid="{00000000-0005-0000-0000-000096050000}"/>
    <cellStyle name="Гиперссылка 2" xfId="1436" xr:uid="{00000000-0005-0000-0000-000097050000}"/>
    <cellStyle name="Гиперссылка 2 2" xfId="1437" xr:uid="{00000000-0005-0000-0000-000098050000}"/>
    <cellStyle name="Гиперссылка 2 2 2" xfId="1438" xr:uid="{00000000-0005-0000-0000-000099050000}"/>
    <cellStyle name="Гиперссылка 2 3" xfId="1439" xr:uid="{00000000-0005-0000-0000-00009A050000}"/>
    <cellStyle name="Гиперссылка 2 4" xfId="1440" xr:uid="{00000000-0005-0000-0000-00009B050000}"/>
    <cellStyle name="Гиперссылка 2 5" xfId="2322" xr:uid="{00000000-0005-0000-0000-00009C050000}"/>
    <cellStyle name="Гиперссылка 2 6" xfId="2129" xr:uid="{00000000-0005-0000-0000-00009D050000}"/>
    <cellStyle name="Гиперссылка 3" xfId="1441" xr:uid="{00000000-0005-0000-0000-00009E050000}"/>
    <cellStyle name="Гиперссылка 4" xfId="1442" xr:uid="{00000000-0005-0000-0000-00009F050000}"/>
    <cellStyle name="Гиперссылка 4 6" xfId="1443" xr:uid="{00000000-0005-0000-0000-0000A0050000}"/>
    <cellStyle name="Гиперссылка 5" xfId="1444" xr:uid="{00000000-0005-0000-0000-0000A1050000}"/>
    <cellStyle name="Границы" xfId="2077" xr:uid="{00000000-0005-0000-0000-0000A2050000}"/>
    <cellStyle name="Группа" xfId="1445" xr:uid="{00000000-0005-0000-0000-0000A3050000}"/>
    <cellStyle name="Группа 0" xfId="1446" xr:uid="{00000000-0005-0000-0000-0000A4050000}"/>
    <cellStyle name="Группа 1" xfId="1447" xr:uid="{00000000-0005-0000-0000-0000A5050000}"/>
    <cellStyle name="Группа 2" xfId="1448" xr:uid="{00000000-0005-0000-0000-0000A6050000}"/>
    <cellStyle name="Группа 3" xfId="1449" xr:uid="{00000000-0005-0000-0000-0000A7050000}"/>
    <cellStyle name="Группа 4" xfId="1450" xr:uid="{00000000-0005-0000-0000-0000A8050000}"/>
    <cellStyle name="Группа 5" xfId="1451" xr:uid="{00000000-0005-0000-0000-0000A9050000}"/>
    <cellStyle name="Группа 6" xfId="1452" xr:uid="{00000000-0005-0000-0000-0000AA050000}"/>
    <cellStyle name="Группа 7" xfId="1453" xr:uid="{00000000-0005-0000-0000-0000AB050000}"/>
    <cellStyle name="Группа 8" xfId="1454" xr:uid="{00000000-0005-0000-0000-0000AC050000}"/>
    <cellStyle name="Группа_additional slides_04.12.03 _1" xfId="1455" xr:uid="{00000000-0005-0000-0000-0000AD050000}"/>
    <cellStyle name="ДАТА" xfId="1456" xr:uid="{00000000-0005-0000-0000-0000AE050000}"/>
    <cellStyle name="ДАТА 2" xfId="1457" xr:uid="{00000000-0005-0000-0000-0000AF050000}"/>
    <cellStyle name="ДАТА 3" xfId="1458" xr:uid="{00000000-0005-0000-0000-0000B0050000}"/>
    <cellStyle name="ДАТА 4" xfId="1459" xr:uid="{00000000-0005-0000-0000-0000B1050000}"/>
    <cellStyle name="ДАТА 5" xfId="1460" xr:uid="{00000000-0005-0000-0000-0000B2050000}"/>
    <cellStyle name="ДАТА 6" xfId="1461" xr:uid="{00000000-0005-0000-0000-0000B3050000}"/>
    <cellStyle name="ДАТА 7" xfId="1462" xr:uid="{00000000-0005-0000-0000-0000B4050000}"/>
    <cellStyle name="ДАТА 8" xfId="1463" xr:uid="{00000000-0005-0000-0000-0000B5050000}"/>
    <cellStyle name="ДАТА 9" xfId="1464" xr:uid="{00000000-0005-0000-0000-0000B6050000}"/>
    <cellStyle name="ДАТА_1" xfId="1465" xr:uid="{00000000-0005-0000-0000-0000B7050000}"/>
    <cellStyle name="Денежный 2" xfId="1466" xr:uid="{00000000-0005-0000-0000-0000B8050000}"/>
    <cellStyle name="Денежный 2 2" xfId="1467" xr:uid="{00000000-0005-0000-0000-0000B9050000}"/>
    <cellStyle name="Денежный 2_INDEX.STATION.2012(v1.0)_" xfId="1468" xr:uid="{00000000-0005-0000-0000-0000BA050000}"/>
    <cellStyle name="Денежный 3" xfId="2712" xr:uid="{00000000-0005-0000-0000-0000BB050000}"/>
    <cellStyle name="Заголовки" xfId="2083" xr:uid="{00000000-0005-0000-0000-0000BC050000}"/>
    <cellStyle name="Заголовок" xfId="1469" xr:uid="{00000000-0005-0000-0000-0000BD050000}"/>
    <cellStyle name="Заголовок 1 2" xfId="1470" xr:uid="{00000000-0005-0000-0000-0000BE050000}"/>
    <cellStyle name="Заголовок 1 2 2" xfId="1471" xr:uid="{00000000-0005-0000-0000-0000BF050000}"/>
    <cellStyle name="Заголовок 1 2_46EE.2011(v1.0)" xfId="1472" xr:uid="{00000000-0005-0000-0000-0000C0050000}"/>
    <cellStyle name="Заголовок 1 3" xfId="1473" xr:uid="{00000000-0005-0000-0000-0000C1050000}"/>
    <cellStyle name="Заголовок 1 3 2" xfId="1474" xr:uid="{00000000-0005-0000-0000-0000C2050000}"/>
    <cellStyle name="Заголовок 1 3_46EE.2011(v1.0)" xfId="1475" xr:uid="{00000000-0005-0000-0000-0000C3050000}"/>
    <cellStyle name="Заголовок 1 4" xfId="1476" xr:uid="{00000000-0005-0000-0000-0000C4050000}"/>
    <cellStyle name="Заголовок 1 4 2" xfId="1477" xr:uid="{00000000-0005-0000-0000-0000C5050000}"/>
    <cellStyle name="Заголовок 1 4_46EE.2011(v1.0)" xfId="1478" xr:uid="{00000000-0005-0000-0000-0000C6050000}"/>
    <cellStyle name="Заголовок 1 5" xfId="1479" xr:uid="{00000000-0005-0000-0000-0000C7050000}"/>
    <cellStyle name="Заголовок 1 5 2" xfId="1480" xr:uid="{00000000-0005-0000-0000-0000C8050000}"/>
    <cellStyle name="Заголовок 1 5_46EE.2011(v1.0)" xfId="1481" xr:uid="{00000000-0005-0000-0000-0000C9050000}"/>
    <cellStyle name="Заголовок 1 6" xfId="1482" xr:uid="{00000000-0005-0000-0000-0000CA050000}"/>
    <cellStyle name="Заголовок 1 6 2" xfId="1483" xr:uid="{00000000-0005-0000-0000-0000CB050000}"/>
    <cellStyle name="Заголовок 1 6_46EE.2011(v1.0)" xfId="1484" xr:uid="{00000000-0005-0000-0000-0000CC050000}"/>
    <cellStyle name="Заголовок 1 7" xfId="1485" xr:uid="{00000000-0005-0000-0000-0000CD050000}"/>
    <cellStyle name="Заголовок 1 7 2" xfId="1486" xr:uid="{00000000-0005-0000-0000-0000CE050000}"/>
    <cellStyle name="Заголовок 1 7_46EE.2011(v1.0)" xfId="1487" xr:uid="{00000000-0005-0000-0000-0000CF050000}"/>
    <cellStyle name="Заголовок 1 8" xfId="1488" xr:uid="{00000000-0005-0000-0000-0000D0050000}"/>
    <cellStyle name="Заголовок 1 8 2" xfId="1489" xr:uid="{00000000-0005-0000-0000-0000D1050000}"/>
    <cellStyle name="Заголовок 1 8_46EE.2011(v1.0)" xfId="1490" xr:uid="{00000000-0005-0000-0000-0000D2050000}"/>
    <cellStyle name="Заголовок 1 9" xfId="1491" xr:uid="{00000000-0005-0000-0000-0000D3050000}"/>
    <cellStyle name="Заголовок 1 9 2" xfId="1492" xr:uid="{00000000-0005-0000-0000-0000D4050000}"/>
    <cellStyle name="Заголовок 1 9_46EE.2011(v1.0)" xfId="1493" xr:uid="{00000000-0005-0000-0000-0000D5050000}"/>
    <cellStyle name="Заголовок 2 2" xfId="1494" xr:uid="{00000000-0005-0000-0000-0000D6050000}"/>
    <cellStyle name="Заголовок 2 2 2" xfId="1495" xr:uid="{00000000-0005-0000-0000-0000D7050000}"/>
    <cellStyle name="Заголовок 2 2_46EE.2011(v1.0)" xfId="1496" xr:uid="{00000000-0005-0000-0000-0000D8050000}"/>
    <cellStyle name="Заголовок 2 3" xfId="1497" xr:uid="{00000000-0005-0000-0000-0000D9050000}"/>
    <cellStyle name="Заголовок 2 3 2" xfId="1498" xr:uid="{00000000-0005-0000-0000-0000DA050000}"/>
    <cellStyle name="Заголовок 2 3_46EE.2011(v1.0)" xfId="1499" xr:uid="{00000000-0005-0000-0000-0000DB050000}"/>
    <cellStyle name="Заголовок 2 4" xfId="1500" xr:uid="{00000000-0005-0000-0000-0000DC050000}"/>
    <cellStyle name="Заголовок 2 4 2" xfId="1501" xr:uid="{00000000-0005-0000-0000-0000DD050000}"/>
    <cellStyle name="Заголовок 2 4_46EE.2011(v1.0)" xfId="1502" xr:uid="{00000000-0005-0000-0000-0000DE050000}"/>
    <cellStyle name="Заголовок 2 5" xfId="1503" xr:uid="{00000000-0005-0000-0000-0000DF050000}"/>
    <cellStyle name="Заголовок 2 5 2" xfId="1504" xr:uid="{00000000-0005-0000-0000-0000E0050000}"/>
    <cellStyle name="Заголовок 2 5_46EE.2011(v1.0)" xfId="1505" xr:uid="{00000000-0005-0000-0000-0000E1050000}"/>
    <cellStyle name="Заголовок 2 6" xfId="1506" xr:uid="{00000000-0005-0000-0000-0000E2050000}"/>
    <cellStyle name="Заголовок 2 6 2" xfId="1507" xr:uid="{00000000-0005-0000-0000-0000E3050000}"/>
    <cellStyle name="Заголовок 2 6_46EE.2011(v1.0)" xfId="1508" xr:uid="{00000000-0005-0000-0000-0000E4050000}"/>
    <cellStyle name="Заголовок 2 7" xfId="1509" xr:uid="{00000000-0005-0000-0000-0000E5050000}"/>
    <cellStyle name="Заголовок 2 7 2" xfId="1510" xr:uid="{00000000-0005-0000-0000-0000E6050000}"/>
    <cellStyle name="Заголовок 2 7_46EE.2011(v1.0)" xfId="1511" xr:uid="{00000000-0005-0000-0000-0000E7050000}"/>
    <cellStyle name="Заголовок 2 8" xfId="1512" xr:uid="{00000000-0005-0000-0000-0000E8050000}"/>
    <cellStyle name="Заголовок 2 8 2" xfId="1513" xr:uid="{00000000-0005-0000-0000-0000E9050000}"/>
    <cellStyle name="Заголовок 2 8_46EE.2011(v1.0)" xfId="1514" xr:uid="{00000000-0005-0000-0000-0000EA050000}"/>
    <cellStyle name="Заголовок 2 9" xfId="1515" xr:uid="{00000000-0005-0000-0000-0000EB050000}"/>
    <cellStyle name="Заголовок 2 9 2" xfId="1516" xr:uid="{00000000-0005-0000-0000-0000EC050000}"/>
    <cellStyle name="Заголовок 2 9_46EE.2011(v1.0)" xfId="1517" xr:uid="{00000000-0005-0000-0000-0000ED050000}"/>
    <cellStyle name="Заголовок 3 2" xfId="1518" xr:uid="{00000000-0005-0000-0000-0000EE050000}"/>
    <cellStyle name="Заголовок 3 2 2" xfId="1519" xr:uid="{00000000-0005-0000-0000-0000EF050000}"/>
    <cellStyle name="Заголовок 3 2_46EE.2011(v1.0)" xfId="1520" xr:uid="{00000000-0005-0000-0000-0000F0050000}"/>
    <cellStyle name="Заголовок 3 3" xfId="1521" xr:uid="{00000000-0005-0000-0000-0000F1050000}"/>
    <cellStyle name="Заголовок 3 3 2" xfId="1522" xr:uid="{00000000-0005-0000-0000-0000F2050000}"/>
    <cellStyle name="Заголовок 3 3_46EE.2011(v1.0)" xfId="1523" xr:uid="{00000000-0005-0000-0000-0000F3050000}"/>
    <cellStyle name="Заголовок 3 4" xfId="1524" xr:uid="{00000000-0005-0000-0000-0000F4050000}"/>
    <cellStyle name="Заголовок 3 4 2" xfId="1525" xr:uid="{00000000-0005-0000-0000-0000F5050000}"/>
    <cellStyle name="Заголовок 3 4_46EE.2011(v1.0)" xfId="1526" xr:uid="{00000000-0005-0000-0000-0000F6050000}"/>
    <cellStyle name="Заголовок 3 5" xfId="1527" xr:uid="{00000000-0005-0000-0000-0000F7050000}"/>
    <cellStyle name="Заголовок 3 5 2" xfId="1528" xr:uid="{00000000-0005-0000-0000-0000F8050000}"/>
    <cellStyle name="Заголовок 3 5_46EE.2011(v1.0)" xfId="1529" xr:uid="{00000000-0005-0000-0000-0000F9050000}"/>
    <cellStyle name="Заголовок 3 6" xfId="1530" xr:uid="{00000000-0005-0000-0000-0000FA050000}"/>
    <cellStyle name="Заголовок 3 6 2" xfId="1531" xr:uid="{00000000-0005-0000-0000-0000FB050000}"/>
    <cellStyle name="Заголовок 3 6_46EE.2011(v1.0)" xfId="1532" xr:uid="{00000000-0005-0000-0000-0000FC050000}"/>
    <cellStyle name="Заголовок 3 7" xfId="1533" xr:uid="{00000000-0005-0000-0000-0000FD050000}"/>
    <cellStyle name="Заголовок 3 7 2" xfId="1534" xr:uid="{00000000-0005-0000-0000-0000FE050000}"/>
    <cellStyle name="Заголовок 3 7_46EE.2011(v1.0)" xfId="1535" xr:uid="{00000000-0005-0000-0000-0000FF050000}"/>
    <cellStyle name="Заголовок 3 8" xfId="1536" xr:uid="{00000000-0005-0000-0000-000000060000}"/>
    <cellStyle name="Заголовок 3 8 2" xfId="1537" xr:uid="{00000000-0005-0000-0000-000001060000}"/>
    <cellStyle name="Заголовок 3 8_46EE.2011(v1.0)" xfId="1538" xr:uid="{00000000-0005-0000-0000-000002060000}"/>
    <cellStyle name="Заголовок 3 9" xfId="1539" xr:uid="{00000000-0005-0000-0000-000003060000}"/>
    <cellStyle name="Заголовок 3 9 2" xfId="1540" xr:uid="{00000000-0005-0000-0000-000004060000}"/>
    <cellStyle name="Заголовок 3 9_46EE.2011(v1.0)" xfId="1541" xr:uid="{00000000-0005-0000-0000-000005060000}"/>
    <cellStyle name="Заголовок 4 2" xfId="1542" xr:uid="{00000000-0005-0000-0000-000006060000}"/>
    <cellStyle name="Заголовок 4 2 2" xfId="1543" xr:uid="{00000000-0005-0000-0000-000007060000}"/>
    <cellStyle name="Заголовок 4 3" xfId="1544" xr:uid="{00000000-0005-0000-0000-000008060000}"/>
    <cellStyle name="Заголовок 4 3 2" xfId="1545" xr:uid="{00000000-0005-0000-0000-000009060000}"/>
    <cellStyle name="Заголовок 4 4" xfId="1546" xr:uid="{00000000-0005-0000-0000-00000A060000}"/>
    <cellStyle name="Заголовок 4 4 2" xfId="1547" xr:uid="{00000000-0005-0000-0000-00000B060000}"/>
    <cellStyle name="Заголовок 4 5" xfId="1548" xr:uid="{00000000-0005-0000-0000-00000C060000}"/>
    <cellStyle name="Заголовок 4 5 2" xfId="1549" xr:uid="{00000000-0005-0000-0000-00000D060000}"/>
    <cellStyle name="Заголовок 4 6" xfId="1550" xr:uid="{00000000-0005-0000-0000-00000E060000}"/>
    <cellStyle name="Заголовок 4 6 2" xfId="1551" xr:uid="{00000000-0005-0000-0000-00000F060000}"/>
    <cellStyle name="Заголовок 4 7" xfId="1552" xr:uid="{00000000-0005-0000-0000-000010060000}"/>
    <cellStyle name="Заголовок 4 7 2" xfId="1553" xr:uid="{00000000-0005-0000-0000-000011060000}"/>
    <cellStyle name="Заголовок 4 8" xfId="1554" xr:uid="{00000000-0005-0000-0000-000012060000}"/>
    <cellStyle name="Заголовок 4 8 2" xfId="1555" xr:uid="{00000000-0005-0000-0000-000013060000}"/>
    <cellStyle name="Заголовок 4 9" xfId="1556" xr:uid="{00000000-0005-0000-0000-000014060000}"/>
    <cellStyle name="Заголовок 4 9 2" xfId="1557" xr:uid="{00000000-0005-0000-0000-000015060000}"/>
    <cellStyle name="ЗАГОЛОВОК1" xfId="1558" xr:uid="{00000000-0005-0000-0000-000016060000}"/>
    <cellStyle name="ЗАГОЛОВОК2" xfId="1559" xr:uid="{00000000-0005-0000-0000-000017060000}"/>
    <cellStyle name="ЗаголовокСтолбца" xfId="1560" xr:uid="{00000000-0005-0000-0000-000018060000}"/>
    <cellStyle name="Защитный" xfId="1561" xr:uid="{00000000-0005-0000-0000-000019060000}"/>
    <cellStyle name="Значение" xfId="1562" xr:uid="{00000000-0005-0000-0000-00001A060000}"/>
    <cellStyle name="Значения" xfId="2084" xr:uid="{00000000-0005-0000-0000-00001B060000}"/>
    <cellStyle name="Зоголовок" xfId="1563" xr:uid="{00000000-0005-0000-0000-00001C060000}"/>
    <cellStyle name="Итог 2" xfId="1564" xr:uid="{00000000-0005-0000-0000-00001D060000}"/>
    <cellStyle name="Итог 2 2" xfId="1565" xr:uid="{00000000-0005-0000-0000-00001E060000}"/>
    <cellStyle name="Итог 2_46EE.2011(v1.0)" xfId="1566" xr:uid="{00000000-0005-0000-0000-00001F060000}"/>
    <cellStyle name="Итог 3" xfId="1567" xr:uid="{00000000-0005-0000-0000-000020060000}"/>
    <cellStyle name="Итог 3 2" xfId="1568" xr:uid="{00000000-0005-0000-0000-000021060000}"/>
    <cellStyle name="Итог 3_46EE.2011(v1.0)" xfId="1569" xr:uid="{00000000-0005-0000-0000-000022060000}"/>
    <cellStyle name="Итог 4" xfId="1570" xr:uid="{00000000-0005-0000-0000-000023060000}"/>
    <cellStyle name="Итог 4 2" xfId="1571" xr:uid="{00000000-0005-0000-0000-000024060000}"/>
    <cellStyle name="Итог 4_46EE.2011(v1.0)" xfId="1572" xr:uid="{00000000-0005-0000-0000-000025060000}"/>
    <cellStyle name="Итог 5" xfId="1573" xr:uid="{00000000-0005-0000-0000-000026060000}"/>
    <cellStyle name="Итог 5 2" xfId="1574" xr:uid="{00000000-0005-0000-0000-000027060000}"/>
    <cellStyle name="Итог 5_46EE.2011(v1.0)" xfId="1575" xr:uid="{00000000-0005-0000-0000-000028060000}"/>
    <cellStyle name="Итог 6" xfId="1576" xr:uid="{00000000-0005-0000-0000-000029060000}"/>
    <cellStyle name="Итог 6 2" xfId="1577" xr:uid="{00000000-0005-0000-0000-00002A060000}"/>
    <cellStyle name="Итог 6_46EE.2011(v1.0)" xfId="1578" xr:uid="{00000000-0005-0000-0000-00002B060000}"/>
    <cellStyle name="Итог 7" xfId="1579" xr:uid="{00000000-0005-0000-0000-00002C060000}"/>
    <cellStyle name="Итог 7 2" xfId="1580" xr:uid="{00000000-0005-0000-0000-00002D060000}"/>
    <cellStyle name="Итог 7_46EE.2011(v1.0)" xfId="1581" xr:uid="{00000000-0005-0000-0000-00002E060000}"/>
    <cellStyle name="Итог 8" xfId="1582" xr:uid="{00000000-0005-0000-0000-00002F060000}"/>
    <cellStyle name="Итог 8 2" xfId="1583" xr:uid="{00000000-0005-0000-0000-000030060000}"/>
    <cellStyle name="Итог 8_46EE.2011(v1.0)" xfId="1584" xr:uid="{00000000-0005-0000-0000-000031060000}"/>
    <cellStyle name="Итог 9" xfId="1585" xr:uid="{00000000-0005-0000-0000-000032060000}"/>
    <cellStyle name="Итог 9 2" xfId="1586" xr:uid="{00000000-0005-0000-0000-000033060000}"/>
    <cellStyle name="Итог 9_46EE.2011(v1.0)" xfId="1587" xr:uid="{00000000-0005-0000-0000-000034060000}"/>
    <cellStyle name="Итоги" xfId="2110" xr:uid="{00000000-0005-0000-0000-000035060000}"/>
    <cellStyle name="Итого" xfId="1588" xr:uid="{00000000-0005-0000-0000-000036060000}"/>
    <cellStyle name="ИтогоБИМ" xfId="2111" xr:uid="{00000000-0005-0000-0000-000037060000}"/>
    <cellStyle name="ИтогоБИМ 2" xfId="2124" xr:uid="{00000000-0005-0000-0000-000038060000}"/>
    <cellStyle name="ИТОГОВЫЙ" xfId="1589" xr:uid="{00000000-0005-0000-0000-000039060000}"/>
    <cellStyle name="ИТОГОВЫЙ 2" xfId="1590" xr:uid="{00000000-0005-0000-0000-00003A060000}"/>
    <cellStyle name="ИТОГОВЫЙ 3" xfId="1591" xr:uid="{00000000-0005-0000-0000-00003B060000}"/>
    <cellStyle name="ИТОГОВЫЙ 4" xfId="1592" xr:uid="{00000000-0005-0000-0000-00003C060000}"/>
    <cellStyle name="ИТОГОВЫЙ 5" xfId="1593" xr:uid="{00000000-0005-0000-0000-00003D060000}"/>
    <cellStyle name="ИТОГОВЫЙ 6" xfId="1594" xr:uid="{00000000-0005-0000-0000-00003E060000}"/>
    <cellStyle name="ИТОГОВЫЙ 7" xfId="1595" xr:uid="{00000000-0005-0000-0000-00003F060000}"/>
    <cellStyle name="ИТОГОВЫЙ 8" xfId="1596" xr:uid="{00000000-0005-0000-0000-000040060000}"/>
    <cellStyle name="ИТОГОВЫЙ 9" xfId="1597" xr:uid="{00000000-0005-0000-0000-000041060000}"/>
    <cellStyle name="ИТОГОВЫЙ_1" xfId="1598" xr:uid="{00000000-0005-0000-0000-000042060000}"/>
    <cellStyle name="Контрольная ячейка 2" xfId="1599" xr:uid="{00000000-0005-0000-0000-000043060000}"/>
    <cellStyle name="Контрольная ячейка 2 2" xfId="1600" xr:uid="{00000000-0005-0000-0000-000044060000}"/>
    <cellStyle name="Контрольная ячейка 2_46EE.2011(v1.0)" xfId="1601" xr:uid="{00000000-0005-0000-0000-000045060000}"/>
    <cellStyle name="Контрольная ячейка 3" xfId="1602" xr:uid="{00000000-0005-0000-0000-000046060000}"/>
    <cellStyle name="Контрольная ячейка 3 2" xfId="1603" xr:uid="{00000000-0005-0000-0000-000047060000}"/>
    <cellStyle name="Контрольная ячейка 3_46EE.2011(v1.0)" xfId="1604" xr:uid="{00000000-0005-0000-0000-000048060000}"/>
    <cellStyle name="Контрольная ячейка 4" xfId="1605" xr:uid="{00000000-0005-0000-0000-000049060000}"/>
    <cellStyle name="Контрольная ячейка 4 2" xfId="1606" xr:uid="{00000000-0005-0000-0000-00004A060000}"/>
    <cellStyle name="Контрольная ячейка 4_46EE.2011(v1.0)" xfId="1607" xr:uid="{00000000-0005-0000-0000-00004B060000}"/>
    <cellStyle name="Контрольная ячейка 5" xfId="1608" xr:uid="{00000000-0005-0000-0000-00004C060000}"/>
    <cellStyle name="Контрольная ячейка 5 2" xfId="1609" xr:uid="{00000000-0005-0000-0000-00004D060000}"/>
    <cellStyle name="Контрольная ячейка 5_46EE.2011(v1.0)" xfId="1610" xr:uid="{00000000-0005-0000-0000-00004E060000}"/>
    <cellStyle name="Контрольная ячейка 6" xfId="1611" xr:uid="{00000000-0005-0000-0000-00004F060000}"/>
    <cellStyle name="Контрольная ячейка 6 2" xfId="1612" xr:uid="{00000000-0005-0000-0000-000050060000}"/>
    <cellStyle name="Контрольная ячейка 6_46EE.2011(v1.0)" xfId="1613" xr:uid="{00000000-0005-0000-0000-000051060000}"/>
    <cellStyle name="Контрольная ячейка 7" xfId="1614" xr:uid="{00000000-0005-0000-0000-000052060000}"/>
    <cellStyle name="Контрольная ячейка 7 2" xfId="1615" xr:uid="{00000000-0005-0000-0000-000053060000}"/>
    <cellStyle name="Контрольная ячейка 7_46EE.2011(v1.0)" xfId="1616" xr:uid="{00000000-0005-0000-0000-000054060000}"/>
    <cellStyle name="Контрольная ячейка 8" xfId="1617" xr:uid="{00000000-0005-0000-0000-000055060000}"/>
    <cellStyle name="Контрольная ячейка 8 2" xfId="1618" xr:uid="{00000000-0005-0000-0000-000056060000}"/>
    <cellStyle name="Контрольная ячейка 8_46EE.2011(v1.0)" xfId="1619" xr:uid="{00000000-0005-0000-0000-000057060000}"/>
    <cellStyle name="Контрольная ячейка 9" xfId="1620" xr:uid="{00000000-0005-0000-0000-000058060000}"/>
    <cellStyle name="Контрольная ячейка 9 2" xfId="1621" xr:uid="{00000000-0005-0000-0000-000059060000}"/>
    <cellStyle name="Контрольная ячейка 9_46EE.2011(v1.0)" xfId="1622" xr:uid="{00000000-0005-0000-0000-00005A060000}"/>
    <cellStyle name="ЛокСмМТСН" xfId="2112" xr:uid="{00000000-0005-0000-0000-00005B060000}"/>
    <cellStyle name="ЛокСмМТСН 2" xfId="2125" xr:uid="{00000000-0005-0000-0000-00005C060000}"/>
    <cellStyle name="Миша (бланки отчетности)" xfId="1623" xr:uid="{00000000-0005-0000-0000-00005D060000}"/>
    <cellStyle name="Мои наименования показателей" xfId="1624" xr:uid="{00000000-0005-0000-0000-00005E060000}"/>
    <cellStyle name="Мои наименования показателей 2" xfId="1625" xr:uid="{00000000-0005-0000-0000-00005F060000}"/>
    <cellStyle name="Мои наименования показателей 2 2" xfId="1626" xr:uid="{00000000-0005-0000-0000-000060060000}"/>
    <cellStyle name="Мои наименования показателей 2 3" xfId="1627" xr:uid="{00000000-0005-0000-0000-000061060000}"/>
    <cellStyle name="Мои наименования показателей 2 4" xfId="1628" xr:uid="{00000000-0005-0000-0000-000062060000}"/>
    <cellStyle name="Мои наименования показателей 2 5" xfId="1629" xr:uid="{00000000-0005-0000-0000-000063060000}"/>
    <cellStyle name="Мои наименования показателей 2 6" xfId="1630" xr:uid="{00000000-0005-0000-0000-000064060000}"/>
    <cellStyle name="Мои наименования показателей 2 7" xfId="1631" xr:uid="{00000000-0005-0000-0000-000065060000}"/>
    <cellStyle name="Мои наименования показателей 2 8" xfId="1632" xr:uid="{00000000-0005-0000-0000-000066060000}"/>
    <cellStyle name="Мои наименования показателей 2 9" xfId="1633" xr:uid="{00000000-0005-0000-0000-000067060000}"/>
    <cellStyle name="Мои наименования показателей 2_1" xfId="1634" xr:uid="{00000000-0005-0000-0000-000068060000}"/>
    <cellStyle name="Мои наименования показателей 3" xfId="1635" xr:uid="{00000000-0005-0000-0000-000069060000}"/>
    <cellStyle name="Мои наименования показателей 3 2" xfId="1636" xr:uid="{00000000-0005-0000-0000-00006A060000}"/>
    <cellStyle name="Мои наименования показателей 3 3" xfId="1637" xr:uid="{00000000-0005-0000-0000-00006B060000}"/>
    <cellStyle name="Мои наименования показателей 3 4" xfId="1638" xr:uid="{00000000-0005-0000-0000-00006C060000}"/>
    <cellStyle name="Мои наименования показателей 3 5" xfId="1639" xr:uid="{00000000-0005-0000-0000-00006D060000}"/>
    <cellStyle name="Мои наименования показателей 3 6" xfId="1640" xr:uid="{00000000-0005-0000-0000-00006E060000}"/>
    <cellStyle name="Мои наименования показателей 3 7" xfId="1641" xr:uid="{00000000-0005-0000-0000-00006F060000}"/>
    <cellStyle name="Мои наименования показателей 3 8" xfId="1642" xr:uid="{00000000-0005-0000-0000-000070060000}"/>
    <cellStyle name="Мои наименования показателей 3 9" xfId="1643" xr:uid="{00000000-0005-0000-0000-000071060000}"/>
    <cellStyle name="Мои наименования показателей 3_1" xfId="1644" xr:uid="{00000000-0005-0000-0000-000072060000}"/>
    <cellStyle name="Мои наименования показателей 4" xfId="1645" xr:uid="{00000000-0005-0000-0000-000073060000}"/>
    <cellStyle name="Мои наименования показателей 4 2" xfId="1646" xr:uid="{00000000-0005-0000-0000-000074060000}"/>
    <cellStyle name="Мои наименования показателей 4 3" xfId="1647" xr:uid="{00000000-0005-0000-0000-000075060000}"/>
    <cellStyle name="Мои наименования показателей 4 4" xfId="1648" xr:uid="{00000000-0005-0000-0000-000076060000}"/>
    <cellStyle name="Мои наименования показателей 4 5" xfId="1649" xr:uid="{00000000-0005-0000-0000-000077060000}"/>
    <cellStyle name="Мои наименования показателей 4 6" xfId="1650" xr:uid="{00000000-0005-0000-0000-000078060000}"/>
    <cellStyle name="Мои наименования показателей 4 7" xfId="1651" xr:uid="{00000000-0005-0000-0000-000079060000}"/>
    <cellStyle name="Мои наименования показателей 4 8" xfId="1652" xr:uid="{00000000-0005-0000-0000-00007A060000}"/>
    <cellStyle name="Мои наименования показателей 4 9" xfId="1653" xr:uid="{00000000-0005-0000-0000-00007B060000}"/>
    <cellStyle name="Мои наименования показателей 4_1" xfId="1654" xr:uid="{00000000-0005-0000-0000-00007C060000}"/>
    <cellStyle name="Мои наименования показателей 5" xfId="1655" xr:uid="{00000000-0005-0000-0000-00007D060000}"/>
    <cellStyle name="Мои наименования показателей 5 2" xfId="1656" xr:uid="{00000000-0005-0000-0000-00007E060000}"/>
    <cellStyle name="Мои наименования показателей 5 3" xfId="1657" xr:uid="{00000000-0005-0000-0000-00007F060000}"/>
    <cellStyle name="Мои наименования показателей 5 4" xfId="1658" xr:uid="{00000000-0005-0000-0000-000080060000}"/>
    <cellStyle name="Мои наименования показателей 5 5" xfId="1659" xr:uid="{00000000-0005-0000-0000-000081060000}"/>
    <cellStyle name="Мои наименования показателей 5 6" xfId="1660" xr:uid="{00000000-0005-0000-0000-000082060000}"/>
    <cellStyle name="Мои наименования показателей 5 7" xfId="1661" xr:uid="{00000000-0005-0000-0000-000083060000}"/>
    <cellStyle name="Мои наименования показателей 5 8" xfId="1662" xr:uid="{00000000-0005-0000-0000-000084060000}"/>
    <cellStyle name="Мои наименования показателей 5 9" xfId="1663" xr:uid="{00000000-0005-0000-0000-000085060000}"/>
    <cellStyle name="Мои наименования показателей 5_1" xfId="1664" xr:uid="{00000000-0005-0000-0000-000086060000}"/>
    <cellStyle name="Мои наименования показателей 6" xfId="1665" xr:uid="{00000000-0005-0000-0000-000087060000}"/>
    <cellStyle name="Мои наименования показателей 6 2" xfId="1666" xr:uid="{00000000-0005-0000-0000-000088060000}"/>
    <cellStyle name="Мои наименования показателей 6 3" xfId="1667" xr:uid="{00000000-0005-0000-0000-000089060000}"/>
    <cellStyle name="Мои наименования показателей 6_46EE.2011(v1.0)" xfId="1668" xr:uid="{00000000-0005-0000-0000-00008A060000}"/>
    <cellStyle name="Мои наименования показателей 7" xfId="1669" xr:uid="{00000000-0005-0000-0000-00008B060000}"/>
    <cellStyle name="Мои наименования показателей 7 2" xfId="1670" xr:uid="{00000000-0005-0000-0000-00008C060000}"/>
    <cellStyle name="Мои наименования показателей 7 3" xfId="1671" xr:uid="{00000000-0005-0000-0000-00008D060000}"/>
    <cellStyle name="Мои наименования показателей 7_46EE.2011(v1.0)" xfId="1672" xr:uid="{00000000-0005-0000-0000-00008E060000}"/>
    <cellStyle name="Мои наименования показателей 8" xfId="1673" xr:uid="{00000000-0005-0000-0000-00008F060000}"/>
    <cellStyle name="Мои наименования показателей 8 2" xfId="1674" xr:uid="{00000000-0005-0000-0000-000090060000}"/>
    <cellStyle name="Мои наименования показателей 8 3" xfId="1675" xr:uid="{00000000-0005-0000-0000-000091060000}"/>
    <cellStyle name="Мои наименования показателей 8_46EE.2011(v1.0)" xfId="1676" xr:uid="{00000000-0005-0000-0000-000092060000}"/>
    <cellStyle name="Мои наименования показателей_46EE.2011" xfId="1677" xr:uid="{00000000-0005-0000-0000-000093060000}"/>
    <cellStyle name="Мой заголовок" xfId="1678" xr:uid="{00000000-0005-0000-0000-000094060000}"/>
    <cellStyle name="Мой заголовок листа" xfId="1679" xr:uid="{00000000-0005-0000-0000-000095060000}"/>
    <cellStyle name="Мой заголовок_Новая инструкция1_фст" xfId="1680" xr:uid="{00000000-0005-0000-0000-000096060000}"/>
    <cellStyle name="назв фил" xfId="1681" xr:uid="{00000000-0005-0000-0000-000097060000}"/>
    <cellStyle name="Название 2" xfId="1682" xr:uid="{00000000-0005-0000-0000-000098060000}"/>
    <cellStyle name="Название 2 2" xfId="1683" xr:uid="{00000000-0005-0000-0000-000099060000}"/>
    <cellStyle name="Название 3" xfId="1684" xr:uid="{00000000-0005-0000-0000-00009A060000}"/>
    <cellStyle name="Название 3 2" xfId="1685" xr:uid="{00000000-0005-0000-0000-00009B060000}"/>
    <cellStyle name="Название 4" xfId="1686" xr:uid="{00000000-0005-0000-0000-00009C060000}"/>
    <cellStyle name="Название 4 2" xfId="1687" xr:uid="{00000000-0005-0000-0000-00009D060000}"/>
    <cellStyle name="Название 5" xfId="1688" xr:uid="{00000000-0005-0000-0000-00009E060000}"/>
    <cellStyle name="Название 5 2" xfId="1689" xr:uid="{00000000-0005-0000-0000-00009F060000}"/>
    <cellStyle name="Название 6" xfId="1690" xr:uid="{00000000-0005-0000-0000-0000A0060000}"/>
    <cellStyle name="Название 6 2" xfId="1691" xr:uid="{00000000-0005-0000-0000-0000A1060000}"/>
    <cellStyle name="Название 7" xfId="1692" xr:uid="{00000000-0005-0000-0000-0000A2060000}"/>
    <cellStyle name="Название 7 2" xfId="1693" xr:uid="{00000000-0005-0000-0000-0000A3060000}"/>
    <cellStyle name="Название 8" xfId="1694" xr:uid="{00000000-0005-0000-0000-0000A4060000}"/>
    <cellStyle name="Название 8 2" xfId="1695" xr:uid="{00000000-0005-0000-0000-0000A5060000}"/>
    <cellStyle name="Название 9" xfId="1696" xr:uid="{00000000-0005-0000-0000-0000A6060000}"/>
    <cellStyle name="Название 9 2" xfId="1697" xr:uid="{00000000-0005-0000-0000-0000A7060000}"/>
    <cellStyle name="Невидимый" xfId="1698" xr:uid="{00000000-0005-0000-0000-0000A8060000}"/>
    <cellStyle name="Нейтральный 2" xfId="1699" xr:uid="{00000000-0005-0000-0000-0000A9060000}"/>
    <cellStyle name="Нейтральный 2 2" xfId="1700" xr:uid="{00000000-0005-0000-0000-0000AA060000}"/>
    <cellStyle name="Нейтральный 3" xfId="1701" xr:uid="{00000000-0005-0000-0000-0000AB060000}"/>
    <cellStyle name="Нейтральный 3 2" xfId="1702" xr:uid="{00000000-0005-0000-0000-0000AC060000}"/>
    <cellStyle name="Нейтральный 4" xfId="1703" xr:uid="{00000000-0005-0000-0000-0000AD060000}"/>
    <cellStyle name="Нейтральный 4 2" xfId="1704" xr:uid="{00000000-0005-0000-0000-0000AE060000}"/>
    <cellStyle name="Нейтральный 5" xfId="1705" xr:uid="{00000000-0005-0000-0000-0000AF060000}"/>
    <cellStyle name="Нейтральный 5 2" xfId="1706" xr:uid="{00000000-0005-0000-0000-0000B0060000}"/>
    <cellStyle name="Нейтральный 6" xfId="1707" xr:uid="{00000000-0005-0000-0000-0000B1060000}"/>
    <cellStyle name="Нейтральный 6 2" xfId="1708" xr:uid="{00000000-0005-0000-0000-0000B2060000}"/>
    <cellStyle name="Нейтральный 7" xfId="1709" xr:uid="{00000000-0005-0000-0000-0000B3060000}"/>
    <cellStyle name="Нейтральный 7 2" xfId="1710" xr:uid="{00000000-0005-0000-0000-0000B4060000}"/>
    <cellStyle name="Нейтральный 8" xfId="1711" xr:uid="{00000000-0005-0000-0000-0000B5060000}"/>
    <cellStyle name="Нейтральный 8 2" xfId="1712" xr:uid="{00000000-0005-0000-0000-0000B6060000}"/>
    <cellStyle name="Нейтральный 9" xfId="1713" xr:uid="{00000000-0005-0000-0000-0000B7060000}"/>
    <cellStyle name="Нейтральный 9 2" xfId="1714" xr:uid="{00000000-0005-0000-0000-0000B8060000}"/>
    <cellStyle name="Низ1" xfId="1715" xr:uid="{00000000-0005-0000-0000-0000B9060000}"/>
    <cellStyle name="Низ2" xfId="1716" xr:uid="{00000000-0005-0000-0000-0000BA060000}"/>
    <cellStyle name="Обычный" xfId="0" builtinId="0"/>
    <cellStyle name="Обычный 10" xfId="1717" xr:uid="{00000000-0005-0000-0000-0000BC060000}"/>
    <cellStyle name="Обычный 10 2" xfId="1718" xr:uid="{00000000-0005-0000-0000-0000BD060000}"/>
    <cellStyle name="Обычный 10 2 2" xfId="2324" xr:uid="{00000000-0005-0000-0000-0000BE060000}"/>
    <cellStyle name="Обычный 10 2 2 2" xfId="2713" xr:uid="{00000000-0005-0000-0000-0000BF060000}"/>
    <cellStyle name="Обычный 10 2 2 3" xfId="2714" xr:uid="{00000000-0005-0000-0000-0000C0060000}"/>
    <cellStyle name="Обычный 10 2 3" xfId="2310" xr:uid="{00000000-0005-0000-0000-0000C1060000}"/>
    <cellStyle name="Обычный 10 3" xfId="1719" xr:uid="{00000000-0005-0000-0000-0000C2060000}"/>
    <cellStyle name="Обычный 10 3 2" xfId="2715" xr:uid="{00000000-0005-0000-0000-0000C3060000}"/>
    <cellStyle name="Обычный 10 3 3" xfId="2716" xr:uid="{00000000-0005-0000-0000-0000C4060000}"/>
    <cellStyle name="Обычный 10 4" xfId="2323" xr:uid="{00000000-0005-0000-0000-0000C5060000}"/>
    <cellStyle name="Обычный 10 4 2" xfId="2717" xr:uid="{00000000-0005-0000-0000-0000C6060000}"/>
    <cellStyle name="Обычный 10 4 3" xfId="2718" xr:uid="{00000000-0005-0000-0000-0000C7060000}"/>
    <cellStyle name="Обычный 10 5" xfId="2312" xr:uid="{00000000-0005-0000-0000-0000C8060000}"/>
    <cellStyle name="Обычный 100 2" xfId="2085" xr:uid="{00000000-0005-0000-0000-0000C9060000}"/>
    <cellStyle name="Обычный 11" xfId="1720" xr:uid="{00000000-0005-0000-0000-0000CA060000}"/>
    <cellStyle name="Обычный 11 2" xfId="1721" xr:uid="{00000000-0005-0000-0000-0000CB060000}"/>
    <cellStyle name="Обычный 11 3" xfId="1722" xr:uid="{00000000-0005-0000-0000-0000CC060000}"/>
    <cellStyle name="Обычный 11 3 2" xfId="1723" xr:uid="{00000000-0005-0000-0000-0000CD060000}"/>
    <cellStyle name="Обычный 11 3 2 2" xfId="2719" xr:uid="{00000000-0005-0000-0000-0000CE060000}"/>
    <cellStyle name="Обычный 11 3 2 3" xfId="2720" xr:uid="{00000000-0005-0000-0000-0000CF060000}"/>
    <cellStyle name="Обычный 11 3 3" xfId="2721" xr:uid="{00000000-0005-0000-0000-0000D0060000}"/>
    <cellStyle name="Обычный 11 3 4" xfId="2722" xr:uid="{00000000-0005-0000-0000-0000D1060000}"/>
    <cellStyle name="Обычный 11 4" xfId="1724" xr:uid="{00000000-0005-0000-0000-0000D2060000}"/>
    <cellStyle name="Обычный 11 4 2" xfId="2723" xr:uid="{00000000-0005-0000-0000-0000D3060000}"/>
    <cellStyle name="Обычный 11 4 3" xfId="2724" xr:uid="{00000000-0005-0000-0000-0000D4060000}"/>
    <cellStyle name="Обычный 11 5" xfId="2086" xr:uid="{00000000-0005-0000-0000-0000D5060000}"/>
    <cellStyle name="Обычный 11 5 2" xfId="2725" xr:uid="{00000000-0005-0000-0000-0000D6060000}"/>
    <cellStyle name="Обычный 11 5 3" xfId="2726" xr:uid="{00000000-0005-0000-0000-0000D7060000}"/>
    <cellStyle name="Обычный 11 6" xfId="2087" xr:uid="{00000000-0005-0000-0000-0000D8060000}"/>
    <cellStyle name="Обычный 11 6 2" xfId="2727" xr:uid="{00000000-0005-0000-0000-0000D9060000}"/>
    <cellStyle name="Обычный 11 6 3" xfId="2728" xr:uid="{00000000-0005-0000-0000-0000DA060000}"/>
    <cellStyle name="Обычный 11 7" xfId="2729" xr:uid="{00000000-0005-0000-0000-0000DB060000}"/>
    <cellStyle name="Обычный 11 8" xfId="2730" xr:uid="{00000000-0005-0000-0000-0000DC060000}"/>
    <cellStyle name="Обычный 11_46EE.2011(v1.2)" xfId="1725" xr:uid="{00000000-0005-0000-0000-0000DD060000}"/>
    <cellStyle name="Обычный 12" xfId="1726" xr:uid="{00000000-0005-0000-0000-0000DE060000}"/>
    <cellStyle name="Обычный 12 2" xfId="1727" xr:uid="{00000000-0005-0000-0000-0000DF060000}"/>
    <cellStyle name="Обычный 12 2 2" xfId="2325" xr:uid="{00000000-0005-0000-0000-0000E0060000}"/>
    <cellStyle name="Обычный 12 2 3" xfId="2132" xr:uid="{00000000-0005-0000-0000-0000E1060000}"/>
    <cellStyle name="Обычный 12 3" xfId="1728" xr:uid="{00000000-0005-0000-0000-0000E2060000}"/>
    <cellStyle name="Обычный 12 3 2" xfId="1729" xr:uid="{00000000-0005-0000-0000-0000E3060000}"/>
    <cellStyle name="Обычный 12 3 2 2" xfId="1730" xr:uid="{00000000-0005-0000-0000-0000E4060000}"/>
    <cellStyle name="Обычный 12 3 2 2 2" xfId="2731" xr:uid="{00000000-0005-0000-0000-0000E5060000}"/>
    <cellStyle name="Обычный 12 3 2 2 3" xfId="2732" xr:uid="{00000000-0005-0000-0000-0000E6060000}"/>
    <cellStyle name="Обычный 12 3 2 3" xfId="2088" xr:uid="{00000000-0005-0000-0000-0000E7060000}"/>
    <cellStyle name="Обычный 12 3 2 3 2" xfId="2733" xr:uid="{00000000-0005-0000-0000-0000E8060000}"/>
    <cellStyle name="Обычный 12 3 2 3 3" xfId="2734" xr:uid="{00000000-0005-0000-0000-0000E9060000}"/>
    <cellStyle name="Обычный 12 3 2 4" xfId="2735" xr:uid="{00000000-0005-0000-0000-0000EA060000}"/>
    <cellStyle name="Обычный 12 3 2 5" xfId="2736" xr:uid="{00000000-0005-0000-0000-0000EB060000}"/>
    <cellStyle name="Обычный 12 3 3" xfId="2737" xr:uid="{00000000-0005-0000-0000-0000EC060000}"/>
    <cellStyle name="Обычный 12 3 4" xfId="2738" xr:uid="{00000000-0005-0000-0000-0000ED060000}"/>
    <cellStyle name="Обычный 12 4" xfId="1731" xr:uid="{00000000-0005-0000-0000-0000EE060000}"/>
    <cellStyle name="Обычный 12 4 2" xfId="2739" xr:uid="{00000000-0005-0000-0000-0000EF060000}"/>
    <cellStyle name="Обычный 12 4 3" xfId="2740" xr:uid="{00000000-0005-0000-0000-0000F0060000}"/>
    <cellStyle name="Обычный 12 5" xfId="2741" xr:uid="{00000000-0005-0000-0000-0000F1060000}"/>
    <cellStyle name="Обычный 12 6" xfId="2742" xr:uid="{00000000-0005-0000-0000-0000F2060000}"/>
    <cellStyle name="Обычный 13" xfId="9" xr:uid="{00000000-0005-0000-0000-0000F3060000}"/>
    <cellStyle name="Обычный 13 2" xfId="1732" xr:uid="{00000000-0005-0000-0000-0000F4060000}"/>
    <cellStyle name="Обычный 13 2 2" xfId="2743" xr:uid="{00000000-0005-0000-0000-0000F5060000}"/>
    <cellStyle name="Обычный 13 2 3" xfId="2744" xr:uid="{00000000-0005-0000-0000-0000F6060000}"/>
    <cellStyle name="Обычный 13 3" xfId="2745" xr:uid="{00000000-0005-0000-0000-0000F7060000}"/>
    <cellStyle name="Обычный 13 4" xfId="2746" xr:uid="{00000000-0005-0000-0000-0000F8060000}"/>
    <cellStyle name="Обычный 14" xfId="1733" xr:uid="{00000000-0005-0000-0000-0000F9060000}"/>
    <cellStyle name="Обычный 14 2" xfId="1734" xr:uid="{00000000-0005-0000-0000-0000FA060000}"/>
    <cellStyle name="Обычный 14 2 2" xfId="1735" xr:uid="{00000000-0005-0000-0000-0000FB060000}"/>
    <cellStyle name="Обычный 14 2 2 2" xfId="2747" xr:uid="{00000000-0005-0000-0000-0000FC060000}"/>
    <cellStyle name="Обычный 14 2 2 3" xfId="2748" xr:uid="{00000000-0005-0000-0000-0000FD060000}"/>
    <cellStyle name="Обычный 14 2 3" xfId="2749" xr:uid="{00000000-0005-0000-0000-0000FE060000}"/>
    <cellStyle name="Обычный 14 2 4" xfId="2750" xr:uid="{00000000-0005-0000-0000-0000FF060000}"/>
    <cellStyle name="Обычный 14 3" xfId="1736" xr:uid="{00000000-0005-0000-0000-000000070000}"/>
    <cellStyle name="Обычный 14 3 2" xfId="2751" xr:uid="{00000000-0005-0000-0000-000001070000}"/>
    <cellStyle name="Обычный 14 3 3" xfId="2752" xr:uid="{00000000-0005-0000-0000-000002070000}"/>
    <cellStyle name="Обычный 14 4" xfId="2753" xr:uid="{00000000-0005-0000-0000-000003070000}"/>
    <cellStyle name="Обычный 14 5" xfId="2754" xr:uid="{00000000-0005-0000-0000-000004070000}"/>
    <cellStyle name="Обычный 15" xfId="1737" xr:uid="{00000000-0005-0000-0000-000005070000}"/>
    <cellStyle name="Обычный 15 2" xfId="1738" xr:uid="{00000000-0005-0000-0000-000006070000}"/>
    <cellStyle name="Обычный 15 2 2" xfId="2755" xr:uid="{00000000-0005-0000-0000-000007070000}"/>
    <cellStyle name="Обычный 15 2 3" xfId="2756" xr:uid="{00000000-0005-0000-0000-000008070000}"/>
    <cellStyle name="Обычный 15 3" xfId="2757" xr:uid="{00000000-0005-0000-0000-000009070000}"/>
    <cellStyle name="Обычный 15 4" xfId="2758" xr:uid="{00000000-0005-0000-0000-00000A070000}"/>
    <cellStyle name="Обычный 16" xfId="1739" xr:uid="{00000000-0005-0000-0000-00000B070000}"/>
    <cellStyle name="Обычный 17" xfId="1740" xr:uid="{00000000-0005-0000-0000-00000C070000}"/>
    <cellStyle name="Обычный 17 2" xfId="1741" xr:uid="{00000000-0005-0000-0000-00000D070000}"/>
    <cellStyle name="Обычный 17 3" xfId="2759" xr:uid="{00000000-0005-0000-0000-00000E070000}"/>
    <cellStyle name="Обычный 17 4" xfId="2760" xr:uid="{00000000-0005-0000-0000-00000F070000}"/>
    <cellStyle name="Обычный 18" xfId="1742" xr:uid="{00000000-0005-0000-0000-000010070000}"/>
    <cellStyle name="Обычный 18 2" xfId="1743" xr:uid="{00000000-0005-0000-0000-000011070000}"/>
    <cellStyle name="Обычный 18 3" xfId="2761" xr:uid="{00000000-0005-0000-0000-000012070000}"/>
    <cellStyle name="Обычный 18 4" xfId="2762" xr:uid="{00000000-0005-0000-0000-000013070000}"/>
    <cellStyle name="Обычный 19" xfId="1744" xr:uid="{00000000-0005-0000-0000-000014070000}"/>
    <cellStyle name="Обычный 2" xfId="1" xr:uid="{00000000-0005-0000-0000-000015070000}"/>
    <cellStyle name="Обычный 2 10" xfId="8" xr:uid="{00000000-0005-0000-0000-000016070000}"/>
    <cellStyle name="Обычный 2 14" xfId="1745" xr:uid="{00000000-0005-0000-0000-000017070000}"/>
    <cellStyle name="Обычный 2 2" xfId="4" xr:uid="{00000000-0005-0000-0000-000018070000}"/>
    <cellStyle name="Обычный 2 2 2" xfId="1746" xr:uid="{00000000-0005-0000-0000-000019070000}"/>
    <cellStyle name="Обычный 2 2 2 2" xfId="1747" xr:uid="{00000000-0005-0000-0000-00001A070000}"/>
    <cellStyle name="Обычный 2 2 2 3" xfId="1748" xr:uid="{00000000-0005-0000-0000-00001B070000}"/>
    <cellStyle name="Обычный 2 2 2 3 2" xfId="2763" xr:uid="{00000000-0005-0000-0000-00001C070000}"/>
    <cellStyle name="Обычный 2 2 2 3 3" xfId="2764" xr:uid="{00000000-0005-0000-0000-00001D070000}"/>
    <cellStyle name="Обычный 2 2 2 4" xfId="2765" xr:uid="{00000000-0005-0000-0000-00001E070000}"/>
    <cellStyle name="Обычный 2 2 2 5" xfId="2766" xr:uid="{00000000-0005-0000-0000-00001F070000}"/>
    <cellStyle name="Обычный 2 2 3" xfId="1749" xr:uid="{00000000-0005-0000-0000-000020070000}"/>
    <cellStyle name="Обычный 2 2 4" xfId="1750" xr:uid="{00000000-0005-0000-0000-000021070000}"/>
    <cellStyle name="Обычный 2 2 5" xfId="2074" xr:uid="{00000000-0005-0000-0000-000022070000}"/>
    <cellStyle name="Обычный 2 2 6" xfId="2317" xr:uid="{00000000-0005-0000-0000-000023070000}"/>
    <cellStyle name="Обычный 2 2 6 2" xfId="2767" xr:uid="{00000000-0005-0000-0000-000024070000}"/>
    <cellStyle name="Обычный 2 2 6 3" xfId="2768" xr:uid="{00000000-0005-0000-0000-000025070000}"/>
    <cellStyle name="Обычный 2 2_46EE.2011(v1.0)" xfId="1751" xr:uid="{00000000-0005-0000-0000-000026070000}"/>
    <cellStyle name="Обычный 2 26 2" xfId="2133" xr:uid="{00000000-0005-0000-0000-000027070000}"/>
    <cellStyle name="Обычный 2 3" xfId="1752" xr:uid="{00000000-0005-0000-0000-000028070000}"/>
    <cellStyle name="Обычный 2 3 2" xfId="1753" xr:uid="{00000000-0005-0000-0000-000029070000}"/>
    <cellStyle name="Обычный 2 3 3" xfId="1754" xr:uid="{00000000-0005-0000-0000-00002A070000}"/>
    <cellStyle name="Обычный 2 3 4" xfId="2089" xr:uid="{00000000-0005-0000-0000-00002B070000}"/>
    <cellStyle name="Обычный 2 3_46EE.2011(v1.0)" xfId="1755" xr:uid="{00000000-0005-0000-0000-00002C070000}"/>
    <cellStyle name="Обычный 2 4" xfId="1756" xr:uid="{00000000-0005-0000-0000-00002D070000}"/>
    <cellStyle name="Обычный 2 4 2" xfId="1757" xr:uid="{00000000-0005-0000-0000-00002E070000}"/>
    <cellStyle name="Обычный 2 4 3" xfId="1758" xr:uid="{00000000-0005-0000-0000-00002F070000}"/>
    <cellStyle name="Обычный 2 4_46EE.2011(v1.0)" xfId="1759" xr:uid="{00000000-0005-0000-0000-000030070000}"/>
    <cellStyle name="Обычный 2 5" xfId="1760" xr:uid="{00000000-0005-0000-0000-000031070000}"/>
    <cellStyle name="Обычный 2 5 2" xfId="1761" xr:uid="{00000000-0005-0000-0000-000032070000}"/>
    <cellStyle name="Обычный 2 5 3" xfId="1762" xr:uid="{00000000-0005-0000-0000-000033070000}"/>
    <cellStyle name="Обычный 2 5_46EE.2011(v1.0)" xfId="1763" xr:uid="{00000000-0005-0000-0000-000034070000}"/>
    <cellStyle name="Обычный 2 6" xfId="1764" xr:uid="{00000000-0005-0000-0000-000035070000}"/>
    <cellStyle name="Обычный 2 6 2" xfId="1765" xr:uid="{00000000-0005-0000-0000-000036070000}"/>
    <cellStyle name="Обычный 2 6 3" xfId="1766" xr:uid="{00000000-0005-0000-0000-000037070000}"/>
    <cellStyle name="Обычный 2 6_46EE.2011(v1.0)" xfId="1767" xr:uid="{00000000-0005-0000-0000-000038070000}"/>
    <cellStyle name="Обычный 2 7" xfId="1768" xr:uid="{00000000-0005-0000-0000-000039070000}"/>
    <cellStyle name="Обычный 2 8" xfId="1769" xr:uid="{00000000-0005-0000-0000-00003A070000}"/>
    <cellStyle name="Обычный 2 9" xfId="1770" xr:uid="{00000000-0005-0000-0000-00003B070000}"/>
    <cellStyle name="Обычный 2 9 2" xfId="2769" xr:uid="{00000000-0005-0000-0000-00003C070000}"/>
    <cellStyle name="Обычный 2 9 3" xfId="2770" xr:uid="{00000000-0005-0000-0000-00003D070000}"/>
    <cellStyle name="Обычный 2_1" xfId="1771" xr:uid="{00000000-0005-0000-0000-00003E070000}"/>
    <cellStyle name="Обычный 20" xfId="1772" xr:uid="{00000000-0005-0000-0000-00003F070000}"/>
    <cellStyle name="Обычный 21" xfId="1773" xr:uid="{00000000-0005-0000-0000-000040070000}"/>
    <cellStyle name="Обычный 21 2" xfId="2771" xr:uid="{00000000-0005-0000-0000-000041070000}"/>
    <cellStyle name="Обычный 21 3" xfId="2772" xr:uid="{00000000-0005-0000-0000-000042070000}"/>
    <cellStyle name="Обычный 22" xfId="1774" xr:uid="{00000000-0005-0000-0000-000043070000}"/>
    <cellStyle name="Обычный 23" xfId="1775" xr:uid="{00000000-0005-0000-0000-000044070000}"/>
    <cellStyle name="Обычный 24" xfId="1776" xr:uid="{00000000-0005-0000-0000-000045070000}"/>
    <cellStyle name="Обычный 24 2" xfId="2773" xr:uid="{00000000-0005-0000-0000-000046070000}"/>
    <cellStyle name="Обычный 24 3" xfId="2774" xr:uid="{00000000-0005-0000-0000-000047070000}"/>
    <cellStyle name="Обычный 25" xfId="1777" xr:uid="{00000000-0005-0000-0000-000048070000}"/>
    <cellStyle name="Обычный 25 2" xfId="2775" xr:uid="{00000000-0005-0000-0000-000049070000}"/>
    <cellStyle name="Обычный 25 3" xfId="2776" xr:uid="{00000000-0005-0000-0000-00004A070000}"/>
    <cellStyle name="Обычный 26" xfId="1778" xr:uid="{00000000-0005-0000-0000-00004B070000}"/>
    <cellStyle name="Обычный 26 2" xfId="2777" xr:uid="{00000000-0005-0000-0000-00004C070000}"/>
    <cellStyle name="Обычный 26 3" xfId="2778" xr:uid="{00000000-0005-0000-0000-00004D070000}"/>
    <cellStyle name="Обычный 27" xfId="1779" xr:uid="{00000000-0005-0000-0000-00004E070000}"/>
    <cellStyle name="Обычный 28" xfId="1780" xr:uid="{00000000-0005-0000-0000-00004F070000}"/>
    <cellStyle name="Обычный 29" xfId="1781" xr:uid="{00000000-0005-0000-0000-000050070000}"/>
    <cellStyle name="Обычный 29 2" xfId="2779" xr:uid="{00000000-0005-0000-0000-000051070000}"/>
    <cellStyle name="Обычный 29 3" xfId="2780" xr:uid="{00000000-0005-0000-0000-000052070000}"/>
    <cellStyle name="Обычный 3" xfId="3" xr:uid="{00000000-0005-0000-0000-000053070000}"/>
    <cellStyle name="Обычный 3 2" xfId="1782" xr:uid="{00000000-0005-0000-0000-000054070000}"/>
    <cellStyle name="Обычный 3 2 2" xfId="1783" xr:uid="{00000000-0005-0000-0000-000055070000}"/>
    <cellStyle name="Обычный 3 2 2 2" xfId="1784" xr:uid="{00000000-0005-0000-0000-000056070000}"/>
    <cellStyle name="Обычный 3 2 2 2 2" xfId="2327" xr:uid="{00000000-0005-0000-0000-000057070000}"/>
    <cellStyle name="Обычный 3 2 2 2 2 2" xfId="2781" xr:uid="{00000000-0005-0000-0000-000058070000}"/>
    <cellStyle name="Обычный 3 2 2 2 2 3" xfId="2782" xr:uid="{00000000-0005-0000-0000-000059070000}"/>
    <cellStyle name="Обычный 3 2 2 2 3" xfId="2134" xr:uid="{00000000-0005-0000-0000-00005A070000}"/>
    <cellStyle name="Обычный 3 2 2 3" xfId="2783" xr:uid="{00000000-0005-0000-0000-00005B070000}"/>
    <cellStyle name="Обычный 3 2 2 4" xfId="2784" xr:uid="{00000000-0005-0000-0000-00005C070000}"/>
    <cellStyle name="Обычный 3 2 3" xfId="1785" xr:uid="{00000000-0005-0000-0000-00005D070000}"/>
    <cellStyle name="Обычный 3 2 3 2" xfId="2785" xr:uid="{00000000-0005-0000-0000-00005E070000}"/>
    <cellStyle name="Обычный 3 2 3 3" xfId="2786" xr:uid="{00000000-0005-0000-0000-00005F070000}"/>
    <cellStyle name="Обычный 3 2 4" xfId="2326" xr:uid="{00000000-0005-0000-0000-000060070000}"/>
    <cellStyle name="Обычный 3 2 4 2" xfId="2787" xr:uid="{00000000-0005-0000-0000-000061070000}"/>
    <cellStyle name="Обычный 3 2 4 3" xfId="2788" xr:uid="{00000000-0005-0000-0000-000062070000}"/>
    <cellStyle name="Обычный 3 2 5" xfId="2114" xr:uid="{00000000-0005-0000-0000-000063070000}"/>
    <cellStyle name="Обычный 3 21" xfId="2135" xr:uid="{00000000-0005-0000-0000-000064070000}"/>
    <cellStyle name="Обычный 3 3" xfId="1786" xr:uid="{00000000-0005-0000-0000-000065070000}"/>
    <cellStyle name="Обычный 3 3 2" xfId="1787" xr:uid="{00000000-0005-0000-0000-000066070000}"/>
    <cellStyle name="Обычный 3 3 2 2" xfId="2328" xr:uid="{00000000-0005-0000-0000-000067070000}"/>
    <cellStyle name="Обычный 3 3 2 3" xfId="2307" xr:uid="{00000000-0005-0000-0000-000068070000}"/>
    <cellStyle name="Обычный 3 3 3" xfId="1788" xr:uid="{00000000-0005-0000-0000-000069070000}"/>
    <cellStyle name="Обычный 3 4" xfId="1789" xr:uid="{00000000-0005-0000-0000-00006A070000}"/>
    <cellStyle name="Обычный 3 4 2" xfId="2329" xr:uid="{00000000-0005-0000-0000-00006B070000}"/>
    <cellStyle name="Обычный 3 4 3" xfId="2126" xr:uid="{00000000-0005-0000-0000-00006C070000}"/>
    <cellStyle name="Обычный 3 4 4" xfId="2789" xr:uid="{00000000-0005-0000-0000-00006D070000}"/>
    <cellStyle name="Обычный 3 5" xfId="2316" xr:uid="{00000000-0005-0000-0000-00006E070000}"/>
    <cellStyle name="Обычный 3 6" xfId="2113" xr:uid="{00000000-0005-0000-0000-00006F070000}"/>
    <cellStyle name="Обычный 30" xfId="1790" xr:uid="{00000000-0005-0000-0000-000070070000}"/>
    <cellStyle name="Обычный 30 2" xfId="2790" xr:uid="{00000000-0005-0000-0000-000071070000}"/>
    <cellStyle name="Обычный 30 3" xfId="2791" xr:uid="{00000000-0005-0000-0000-000072070000}"/>
    <cellStyle name="Обычный 31" xfId="1791" xr:uid="{00000000-0005-0000-0000-000073070000}"/>
    <cellStyle name="Обычный 31 2" xfId="2792" xr:uid="{00000000-0005-0000-0000-000074070000}"/>
    <cellStyle name="Обычный 31 3" xfId="2793" xr:uid="{00000000-0005-0000-0000-000075070000}"/>
    <cellStyle name="Обычный 32" xfId="2072" xr:uid="{00000000-0005-0000-0000-000076070000}"/>
    <cellStyle name="Обычный 33" xfId="2076" xr:uid="{00000000-0005-0000-0000-000077070000}"/>
    <cellStyle name="Обычный 34" xfId="2090" xr:uid="{00000000-0005-0000-0000-000078070000}"/>
    <cellStyle name="Обычный 35" xfId="2314" xr:uid="{00000000-0005-0000-0000-000079070000}"/>
    <cellStyle name="Обычный 35 2" xfId="2794" xr:uid="{00000000-0005-0000-0000-00007A070000}"/>
    <cellStyle name="Обычный 35 3" xfId="2795" xr:uid="{00000000-0005-0000-0000-00007B070000}"/>
    <cellStyle name="Обычный 36" xfId="2109" xr:uid="{00000000-0005-0000-0000-00007C070000}"/>
    <cellStyle name="Обычный 36 2" xfId="2796" xr:uid="{00000000-0005-0000-0000-00007D070000}"/>
    <cellStyle name="Обычный 36 3" xfId="2797" xr:uid="{00000000-0005-0000-0000-00007E070000}"/>
    <cellStyle name="Обычный 37" xfId="2355" xr:uid="{00000000-0005-0000-0000-00007F070000}"/>
    <cellStyle name="Обычный 37 2" xfId="2798" xr:uid="{00000000-0005-0000-0000-000080070000}"/>
    <cellStyle name="Обычный 37 3" xfId="2799" xr:uid="{00000000-0005-0000-0000-000081070000}"/>
    <cellStyle name="Обычный 38" xfId="2359" xr:uid="{00000000-0005-0000-0000-000082070000}"/>
    <cellStyle name="Обычный 38 2" xfId="2800" xr:uid="{00000000-0005-0000-0000-000083070000}"/>
    <cellStyle name="Обычный 38 3" xfId="2801" xr:uid="{00000000-0005-0000-0000-000084070000}"/>
    <cellStyle name="Обычный 39" xfId="2360" xr:uid="{00000000-0005-0000-0000-000085070000}"/>
    <cellStyle name="Обычный 4" xfId="6" xr:uid="{00000000-0005-0000-0000-000086070000}"/>
    <cellStyle name="Обычный 4 10" xfId="2319" xr:uid="{00000000-0005-0000-0000-000087070000}"/>
    <cellStyle name="Обычный 4 11" xfId="2115" xr:uid="{00000000-0005-0000-0000-000088070000}"/>
    <cellStyle name="Обычный 4 2" xfId="1792" xr:uid="{00000000-0005-0000-0000-000089070000}"/>
    <cellStyle name="Обычный 4 2 2" xfId="1793" xr:uid="{00000000-0005-0000-0000-00008A070000}"/>
    <cellStyle name="Обычный 4 2 3" xfId="2330" xr:uid="{00000000-0005-0000-0000-00008B070000}"/>
    <cellStyle name="Обычный 4 2 4" xfId="2136" xr:uid="{00000000-0005-0000-0000-00008C070000}"/>
    <cellStyle name="Обычный 4 2_BALANCE.WARM.2011YEAR(v1.5)" xfId="1794" xr:uid="{00000000-0005-0000-0000-00008D070000}"/>
    <cellStyle name="Обычный 4 3" xfId="1795" xr:uid="{00000000-0005-0000-0000-00008E070000}"/>
    <cellStyle name="Обычный 4 3 2" xfId="2331" xr:uid="{00000000-0005-0000-0000-00008F070000}"/>
    <cellStyle name="Обычный 4 3 3" xfId="2308" xr:uid="{00000000-0005-0000-0000-000090070000}"/>
    <cellStyle name="Обычный 4 4" xfId="1796" xr:uid="{00000000-0005-0000-0000-000091070000}"/>
    <cellStyle name="Обычный 4 4 2" xfId="2332" xr:uid="{00000000-0005-0000-0000-000092070000}"/>
    <cellStyle name="Обычный 4 4 3" xfId="2127" xr:uid="{00000000-0005-0000-0000-000093070000}"/>
    <cellStyle name="Обычный 4 5" xfId="1797" xr:uid="{00000000-0005-0000-0000-000094070000}"/>
    <cellStyle name="Обычный 4 6" xfId="2071" xr:uid="{00000000-0005-0000-0000-000095070000}"/>
    <cellStyle name="Обычный 4 7" xfId="2073" xr:uid="{00000000-0005-0000-0000-000096070000}"/>
    <cellStyle name="Обычный 4 8" xfId="2075" xr:uid="{00000000-0005-0000-0000-000097070000}"/>
    <cellStyle name="Обычный 4 9" xfId="2108" xr:uid="{00000000-0005-0000-0000-000098070000}"/>
    <cellStyle name="Обычный 4 9 2" xfId="2116" xr:uid="{00000000-0005-0000-0000-000099070000}"/>
    <cellStyle name="Обычный 4_ARMRAZR" xfId="1798" xr:uid="{00000000-0005-0000-0000-00009A070000}"/>
    <cellStyle name="Обычный 40" xfId="2705" xr:uid="{00000000-0005-0000-0000-00009B070000}"/>
    <cellStyle name="Обычный 41" xfId="2706" xr:uid="{00000000-0005-0000-0000-00009C070000}"/>
    <cellStyle name="Обычный 42" xfId="2707" xr:uid="{00000000-0005-0000-0000-00009D070000}"/>
    <cellStyle name="Обычный 43" xfId="2708" xr:uid="{00000000-0005-0000-0000-00009E070000}"/>
    <cellStyle name="Обычный 44" xfId="2709" xr:uid="{00000000-0005-0000-0000-00009F070000}"/>
    <cellStyle name="Обычный 45" xfId="2710" xr:uid="{00000000-0005-0000-0000-0000A0070000}"/>
    <cellStyle name="Обычный 46" xfId="2711" xr:uid="{00000000-0005-0000-0000-0000A1070000}"/>
    <cellStyle name="Обычный 5" xfId="5" xr:uid="{00000000-0005-0000-0000-0000A2070000}"/>
    <cellStyle name="Обычный 5 18" xfId="2311" xr:uid="{00000000-0005-0000-0000-0000A3070000}"/>
    <cellStyle name="Обычный 5 2" xfId="1799" xr:uid="{00000000-0005-0000-0000-0000A4070000}"/>
    <cellStyle name="Обычный 5 2 2" xfId="2333" xr:uid="{00000000-0005-0000-0000-0000A5070000}"/>
    <cellStyle name="Обычный 5 2 3" xfId="2128" xr:uid="{00000000-0005-0000-0000-0000A6070000}"/>
    <cellStyle name="Обычный 5 2 4" xfId="2802" xr:uid="{00000000-0005-0000-0000-0000A7070000}"/>
    <cellStyle name="Обычный 5 3" xfId="1800" xr:uid="{00000000-0005-0000-0000-0000A8070000}"/>
    <cellStyle name="Обычный 5 3 2" xfId="2803" xr:uid="{00000000-0005-0000-0000-0000A9070000}"/>
    <cellStyle name="Обычный 5 3 3" xfId="2804" xr:uid="{00000000-0005-0000-0000-0000AA070000}"/>
    <cellStyle name="Обычный 5 4" xfId="2318" xr:uid="{00000000-0005-0000-0000-0000AB070000}"/>
    <cellStyle name="Обычный 5 4 2" xfId="2805" xr:uid="{00000000-0005-0000-0000-0000AC070000}"/>
    <cellStyle name="Обычный 5 4 3" xfId="2806" xr:uid="{00000000-0005-0000-0000-0000AD070000}"/>
    <cellStyle name="Обычный 5 5" xfId="2117" xr:uid="{00000000-0005-0000-0000-0000AE070000}"/>
    <cellStyle name="Обычный 6" xfId="2" xr:uid="{00000000-0005-0000-0000-0000AF070000}"/>
    <cellStyle name="Обычный 6 10" xfId="2315" xr:uid="{00000000-0005-0000-0000-0000B0070000}"/>
    <cellStyle name="Обычный 6 10 2" xfId="2807" xr:uid="{00000000-0005-0000-0000-0000B1070000}"/>
    <cellStyle name="Обычный 6 10 3" xfId="2808" xr:uid="{00000000-0005-0000-0000-0000B2070000}"/>
    <cellStyle name="Обычный 6 11" xfId="2363" xr:uid="{00000000-0005-0000-0000-0000B3070000}"/>
    <cellStyle name="Обычный 6 11 2" xfId="2809" xr:uid="{00000000-0005-0000-0000-0000B4070000}"/>
    <cellStyle name="Обычный 6 11 3" xfId="2810" xr:uid="{00000000-0005-0000-0000-0000B5070000}"/>
    <cellStyle name="Обычный 6 12" xfId="2534" xr:uid="{00000000-0005-0000-0000-0000B6070000}"/>
    <cellStyle name="Обычный 6 12 2" xfId="2811" xr:uid="{00000000-0005-0000-0000-0000B7070000}"/>
    <cellStyle name="Обычный 6 12 3" xfId="2812" xr:uid="{00000000-0005-0000-0000-0000B8070000}"/>
    <cellStyle name="Обычный 6 13" xfId="2813" xr:uid="{00000000-0005-0000-0000-0000B9070000}"/>
    <cellStyle name="Обычный 6 14" xfId="2814" xr:uid="{00000000-0005-0000-0000-0000BA070000}"/>
    <cellStyle name="Обычный 6 2" xfId="1801" xr:uid="{00000000-0005-0000-0000-0000BB070000}"/>
    <cellStyle name="Обычный 6 2 10" xfId="2334" xr:uid="{00000000-0005-0000-0000-0000BC070000}"/>
    <cellStyle name="Обычный 6 2 11" xfId="2138" xr:uid="{00000000-0005-0000-0000-0000BD070000}"/>
    <cellStyle name="Обычный 6 2 11 2" xfId="2815" xr:uid="{00000000-0005-0000-0000-0000BE070000}"/>
    <cellStyle name="Обычный 6 2 11 3" xfId="2816" xr:uid="{00000000-0005-0000-0000-0000BF070000}"/>
    <cellStyle name="Обычный 6 2 12" xfId="2537" xr:uid="{00000000-0005-0000-0000-0000C0070000}"/>
    <cellStyle name="Обычный 6 2 12 2" xfId="2817" xr:uid="{00000000-0005-0000-0000-0000C1070000}"/>
    <cellStyle name="Обычный 6 2 12 3" xfId="2818" xr:uid="{00000000-0005-0000-0000-0000C2070000}"/>
    <cellStyle name="Обычный 6 2 13" xfId="2819" xr:uid="{00000000-0005-0000-0000-0000C3070000}"/>
    <cellStyle name="Обычный 6 2 14" xfId="2820" xr:uid="{00000000-0005-0000-0000-0000C4070000}"/>
    <cellStyle name="Обычный 6 2 2" xfId="2139" xr:uid="{00000000-0005-0000-0000-0000C5070000}"/>
    <cellStyle name="Обычный 6 2 2 10" xfId="2538" xr:uid="{00000000-0005-0000-0000-0000C6070000}"/>
    <cellStyle name="Обычный 6 2 2 10 2" xfId="2821" xr:uid="{00000000-0005-0000-0000-0000C7070000}"/>
    <cellStyle name="Обычный 6 2 2 10 3" xfId="2822" xr:uid="{00000000-0005-0000-0000-0000C8070000}"/>
    <cellStyle name="Обычный 6 2 2 11" xfId="2823" xr:uid="{00000000-0005-0000-0000-0000C9070000}"/>
    <cellStyle name="Обычный 6 2 2 12" xfId="2824" xr:uid="{00000000-0005-0000-0000-0000CA070000}"/>
    <cellStyle name="Обычный 6 2 2 2" xfId="2140" xr:uid="{00000000-0005-0000-0000-0000CB070000}"/>
    <cellStyle name="Обычный 6 2 2 2 2" xfId="2141" xr:uid="{00000000-0005-0000-0000-0000CC070000}"/>
    <cellStyle name="Обычный 6 2 2 2 2 2" xfId="2142" xr:uid="{00000000-0005-0000-0000-0000CD070000}"/>
    <cellStyle name="Обычный 6 2 2 2 2 2 2" xfId="2143" xr:uid="{00000000-0005-0000-0000-0000CE070000}"/>
    <cellStyle name="Обычный 6 2 2 2 2 2 2 2" xfId="2388" xr:uid="{00000000-0005-0000-0000-0000CF070000}"/>
    <cellStyle name="Обычный 6 2 2 2 2 2 2 2 2" xfId="2825" xr:uid="{00000000-0005-0000-0000-0000D0070000}"/>
    <cellStyle name="Обычный 6 2 2 2 2 2 2 2 3" xfId="2826" xr:uid="{00000000-0005-0000-0000-0000D1070000}"/>
    <cellStyle name="Обычный 6 2 2 2 2 2 2 3" xfId="2565" xr:uid="{00000000-0005-0000-0000-0000D2070000}"/>
    <cellStyle name="Обычный 6 2 2 2 2 2 2 3 2" xfId="2827" xr:uid="{00000000-0005-0000-0000-0000D3070000}"/>
    <cellStyle name="Обычный 6 2 2 2 2 2 2 3 3" xfId="2828" xr:uid="{00000000-0005-0000-0000-0000D4070000}"/>
    <cellStyle name="Обычный 6 2 2 2 2 2 2 4" xfId="2829" xr:uid="{00000000-0005-0000-0000-0000D5070000}"/>
    <cellStyle name="Обычный 6 2 2 2 2 2 2 5" xfId="2830" xr:uid="{00000000-0005-0000-0000-0000D6070000}"/>
    <cellStyle name="Обычный 6 2 2 2 2 2 3" xfId="2144" xr:uid="{00000000-0005-0000-0000-0000D7070000}"/>
    <cellStyle name="Обычный 6 2 2 2 2 2 3 2" xfId="2389" xr:uid="{00000000-0005-0000-0000-0000D8070000}"/>
    <cellStyle name="Обычный 6 2 2 2 2 2 3 2 2" xfId="2831" xr:uid="{00000000-0005-0000-0000-0000D9070000}"/>
    <cellStyle name="Обычный 6 2 2 2 2 2 3 2 3" xfId="2832" xr:uid="{00000000-0005-0000-0000-0000DA070000}"/>
    <cellStyle name="Обычный 6 2 2 2 2 2 3 3" xfId="2566" xr:uid="{00000000-0005-0000-0000-0000DB070000}"/>
    <cellStyle name="Обычный 6 2 2 2 2 2 3 3 2" xfId="2833" xr:uid="{00000000-0005-0000-0000-0000DC070000}"/>
    <cellStyle name="Обычный 6 2 2 2 2 2 3 3 3" xfId="2834" xr:uid="{00000000-0005-0000-0000-0000DD070000}"/>
    <cellStyle name="Обычный 6 2 2 2 2 2 3 4" xfId="2835" xr:uid="{00000000-0005-0000-0000-0000DE070000}"/>
    <cellStyle name="Обычный 6 2 2 2 2 2 3 5" xfId="2836" xr:uid="{00000000-0005-0000-0000-0000DF070000}"/>
    <cellStyle name="Обычный 6 2 2 2 2 2 4" xfId="2387" xr:uid="{00000000-0005-0000-0000-0000E0070000}"/>
    <cellStyle name="Обычный 6 2 2 2 2 2 4 2" xfId="2837" xr:uid="{00000000-0005-0000-0000-0000E1070000}"/>
    <cellStyle name="Обычный 6 2 2 2 2 2 4 3" xfId="2838" xr:uid="{00000000-0005-0000-0000-0000E2070000}"/>
    <cellStyle name="Обычный 6 2 2 2 2 2 5" xfId="2564" xr:uid="{00000000-0005-0000-0000-0000E3070000}"/>
    <cellStyle name="Обычный 6 2 2 2 2 2 5 2" xfId="2839" xr:uid="{00000000-0005-0000-0000-0000E4070000}"/>
    <cellStyle name="Обычный 6 2 2 2 2 2 5 3" xfId="2840" xr:uid="{00000000-0005-0000-0000-0000E5070000}"/>
    <cellStyle name="Обычный 6 2 2 2 2 2 6" xfId="2841" xr:uid="{00000000-0005-0000-0000-0000E6070000}"/>
    <cellStyle name="Обычный 6 2 2 2 2 2 7" xfId="2842" xr:uid="{00000000-0005-0000-0000-0000E7070000}"/>
    <cellStyle name="Обычный 6 2 2 2 2 3" xfId="2145" xr:uid="{00000000-0005-0000-0000-0000E8070000}"/>
    <cellStyle name="Обычный 6 2 2 2 2 3 2" xfId="2390" xr:uid="{00000000-0005-0000-0000-0000E9070000}"/>
    <cellStyle name="Обычный 6 2 2 2 2 3 2 2" xfId="2843" xr:uid="{00000000-0005-0000-0000-0000EA070000}"/>
    <cellStyle name="Обычный 6 2 2 2 2 3 2 3" xfId="2844" xr:uid="{00000000-0005-0000-0000-0000EB070000}"/>
    <cellStyle name="Обычный 6 2 2 2 2 3 3" xfId="2567" xr:uid="{00000000-0005-0000-0000-0000EC070000}"/>
    <cellStyle name="Обычный 6 2 2 2 2 3 3 2" xfId="2845" xr:uid="{00000000-0005-0000-0000-0000ED070000}"/>
    <cellStyle name="Обычный 6 2 2 2 2 3 3 3" xfId="2846" xr:uid="{00000000-0005-0000-0000-0000EE070000}"/>
    <cellStyle name="Обычный 6 2 2 2 2 3 4" xfId="2847" xr:uid="{00000000-0005-0000-0000-0000EF070000}"/>
    <cellStyle name="Обычный 6 2 2 2 2 3 5" xfId="2848" xr:uid="{00000000-0005-0000-0000-0000F0070000}"/>
    <cellStyle name="Обычный 6 2 2 2 2 4" xfId="2146" xr:uid="{00000000-0005-0000-0000-0000F1070000}"/>
    <cellStyle name="Обычный 6 2 2 2 2 4 2" xfId="2391" xr:uid="{00000000-0005-0000-0000-0000F2070000}"/>
    <cellStyle name="Обычный 6 2 2 2 2 4 2 2" xfId="2849" xr:uid="{00000000-0005-0000-0000-0000F3070000}"/>
    <cellStyle name="Обычный 6 2 2 2 2 4 2 3" xfId="2850" xr:uid="{00000000-0005-0000-0000-0000F4070000}"/>
    <cellStyle name="Обычный 6 2 2 2 2 4 3" xfId="2568" xr:uid="{00000000-0005-0000-0000-0000F5070000}"/>
    <cellStyle name="Обычный 6 2 2 2 2 4 3 2" xfId="2851" xr:uid="{00000000-0005-0000-0000-0000F6070000}"/>
    <cellStyle name="Обычный 6 2 2 2 2 4 3 3" xfId="2852" xr:uid="{00000000-0005-0000-0000-0000F7070000}"/>
    <cellStyle name="Обычный 6 2 2 2 2 4 4" xfId="2853" xr:uid="{00000000-0005-0000-0000-0000F8070000}"/>
    <cellStyle name="Обычный 6 2 2 2 2 4 5" xfId="2854" xr:uid="{00000000-0005-0000-0000-0000F9070000}"/>
    <cellStyle name="Обычный 6 2 2 2 2 5" xfId="2383" xr:uid="{00000000-0005-0000-0000-0000FA070000}"/>
    <cellStyle name="Обычный 6 2 2 2 2 5 2" xfId="2855" xr:uid="{00000000-0005-0000-0000-0000FB070000}"/>
    <cellStyle name="Обычный 6 2 2 2 2 5 3" xfId="2856" xr:uid="{00000000-0005-0000-0000-0000FC070000}"/>
    <cellStyle name="Обычный 6 2 2 2 2 6" xfId="2560" xr:uid="{00000000-0005-0000-0000-0000FD070000}"/>
    <cellStyle name="Обычный 6 2 2 2 2 6 2" xfId="2857" xr:uid="{00000000-0005-0000-0000-0000FE070000}"/>
    <cellStyle name="Обычный 6 2 2 2 2 6 3" xfId="2858" xr:uid="{00000000-0005-0000-0000-0000FF070000}"/>
    <cellStyle name="Обычный 6 2 2 2 2 7" xfId="2859" xr:uid="{00000000-0005-0000-0000-000000080000}"/>
    <cellStyle name="Обычный 6 2 2 2 2 8" xfId="2860" xr:uid="{00000000-0005-0000-0000-000001080000}"/>
    <cellStyle name="Обычный 6 2 2 2 3" xfId="2147" xr:uid="{00000000-0005-0000-0000-000002080000}"/>
    <cellStyle name="Обычный 6 2 2 2 3 2" xfId="2148" xr:uid="{00000000-0005-0000-0000-000003080000}"/>
    <cellStyle name="Обычный 6 2 2 2 3 2 2" xfId="2392" xr:uid="{00000000-0005-0000-0000-000004080000}"/>
    <cellStyle name="Обычный 6 2 2 2 3 2 2 2" xfId="2861" xr:uid="{00000000-0005-0000-0000-000005080000}"/>
    <cellStyle name="Обычный 6 2 2 2 3 2 2 3" xfId="2862" xr:uid="{00000000-0005-0000-0000-000006080000}"/>
    <cellStyle name="Обычный 6 2 2 2 3 2 3" xfId="2569" xr:uid="{00000000-0005-0000-0000-000007080000}"/>
    <cellStyle name="Обычный 6 2 2 2 3 2 3 2" xfId="2863" xr:uid="{00000000-0005-0000-0000-000008080000}"/>
    <cellStyle name="Обычный 6 2 2 2 3 2 3 3" xfId="2864" xr:uid="{00000000-0005-0000-0000-000009080000}"/>
    <cellStyle name="Обычный 6 2 2 2 3 2 4" xfId="2865" xr:uid="{00000000-0005-0000-0000-00000A080000}"/>
    <cellStyle name="Обычный 6 2 2 2 3 2 5" xfId="2866" xr:uid="{00000000-0005-0000-0000-00000B080000}"/>
    <cellStyle name="Обычный 6 2 2 2 3 3" xfId="2149" xr:uid="{00000000-0005-0000-0000-00000C080000}"/>
    <cellStyle name="Обычный 6 2 2 2 3 3 2" xfId="2393" xr:uid="{00000000-0005-0000-0000-00000D080000}"/>
    <cellStyle name="Обычный 6 2 2 2 3 3 2 2" xfId="2867" xr:uid="{00000000-0005-0000-0000-00000E080000}"/>
    <cellStyle name="Обычный 6 2 2 2 3 3 2 3" xfId="2868" xr:uid="{00000000-0005-0000-0000-00000F080000}"/>
    <cellStyle name="Обычный 6 2 2 2 3 3 3" xfId="2570" xr:uid="{00000000-0005-0000-0000-000010080000}"/>
    <cellStyle name="Обычный 6 2 2 2 3 3 3 2" xfId="2869" xr:uid="{00000000-0005-0000-0000-000011080000}"/>
    <cellStyle name="Обычный 6 2 2 2 3 3 3 3" xfId="2870" xr:uid="{00000000-0005-0000-0000-000012080000}"/>
    <cellStyle name="Обычный 6 2 2 2 3 3 4" xfId="2871" xr:uid="{00000000-0005-0000-0000-000013080000}"/>
    <cellStyle name="Обычный 6 2 2 2 3 3 5" xfId="2872" xr:uid="{00000000-0005-0000-0000-000014080000}"/>
    <cellStyle name="Обычный 6 2 2 2 3 4" xfId="2385" xr:uid="{00000000-0005-0000-0000-000015080000}"/>
    <cellStyle name="Обычный 6 2 2 2 3 4 2" xfId="2873" xr:uid="{00000000-0005-0000-0000-000016080000}"/>
    <cellStyle name="Обычный 6 2 2 2 3 4 3" xfId="2874" xr:uid="{00000000-0005-0000-0000-000017080000}"/>
    <cellStyle name="Обычный 6 2 2 2 3 5" xfId="2562" xr:uid="{00000000-0005-0000-0000-000018080000}"/>
    <cellStyle name="Обычный 6 2 2 2 3 5 2" xfId="2875" xr:uid="{00000000-0005-0000-0000-000019080000}"/>
    <cellStyle name="Обычный 6 2 2 2 3 5 3" xfId="2876" xr:uid="{00000000-0005-0000-0000-00001A080000}"/>
    <cellStyle name="Обычный 6 2 2 2 3 6" xfId="2877" xr:uid="{00000000-0005-0000-0000-00001B080000}"/>
    <cellStyle name="Обычный 6 2 2 2 3 7" xfId="2878" xr:uid="{00000000-0005-0000-0000-00001C080000}"/>
    <cellStyle name="Обычный 6 2 2 2 4" xfId="2150" xr:uid="{00000000-0005-0000-0000-00001D080000}"/>
    <cellStyle name="Обычный 6 2 2 2 4 2" xfId="2394" xr:uid="{00000000-0005-0000-0000-00001E080000}"/>
    <cellStyle name="Обычный 6 2 2 2 4 2 2" xfId="2879" xr:uid="{00000000-0005-0000-0000-00001F080000}"/>
    <cellStyle name="Обычный 6 2 2 2 4 2 3" xfId="2880" xr:uid="{00000000-0005-0000-0000-000020080000}"/>
    <cellStyle name="Обычный 6 2 2 2 4 3" xfId="2571" xr:uid="{00000000-0005-0000-0000-000021080000}"/>
    <cellStyle name="Обычный 6 2 2 2 4 3 2" xfId="2881" xr:uid="{00000000-0005-0000-0000-000022080000}"/>
    <cellStyle name="Обычный 6 2 2 2 4 3 3" xfId="2882" xr:uid="{00000000-0005-0000-0000-000023080000}"/>
    <cellStyle name="Обычный 6 2 2 2 4 4" xfId="2883" xr:uid="{00000000-0005-0000-0000-000024080000}"/>
    <cellStyle name="Обычный 6 2 2 2 4 5" xfId="2884" xr:uid="{00000000-0005-0000-0000-000025080000}"/>
    <cellStyle name="Обычный 6 2 2 2 5" xfId="2151" xr:uid="{00000000-0005-0000-0000-000026080000}"/>
    <cellStyle name="Обычный 6 2 2 2 5 2" xfId="2395" xr:uid="{00000000-0005-0000-0000-000027080000}"/>
    <cellStyle name="Обычный 6 2 2 2 5 2 2" xfId="2885" xr:uid="{00000000-0005-0000-0000-000028080000}"/>
    <cellStyle name="Обычный 6 2 2 2 5 2 3" xfId="2886" xr:uid="{00000000-0005-0000-0000-000029080000}"/>
    <cellStyle name="Обычный 6 2 2 2 5 3" xfId="2572" xr:uid="{00000000-0005-0000-0000-00002A080000}"/>
    <cellStyle name="Обычный 6 2 2 2 5 3 2" xfId="2887" xr:uid="{00000000-0005-0000-0000-00002B080000}"/>
    <cellStyle name="Обычный 6 2 2 2 5 3 3" xfId="2888" xr:uid="{00000000-0005-0000-0000-00002C080000}"/>
    <cellStyle name="Обычный 6 2 2 2 5 4" xfId="2889" xr:uid="{00000000-0005-0000-0000-00002D080000}"/>
    <cellStyle name="Обычный 6 2 2 2 5 5" xfId="2890" xr:uid="{00000000-0005-0000-0000-00002E080000}"/>
    <cellStyle name="Обычный 6 2 2 2 6" xfId="2370" xr:uid="{00000000-0005-0000-0000-00002F080000}"/>
    <cellStyle name="Обычный 6 2 2 2 6 2" xfId="2891" xr:uid="{00000000-0005-0000-0000-000030080000}"/>
    <cellStyle name="Обычный 6 2 2 2 6 3" xfId="2892" xr:uid="{00000000-0005-0000-0000-000031080000}"/>
    <cellStyle name="Обычный 6 2 2 2 7" xfId="2543" xr:uid="{00000000-0005-0000-0000-000032080000}"/>
    <cellStyle name="Обычный 6 2 2 2 7 2" xfId="2893" xr:uid="{00000000-0005-0000-0000-000033080000}"/>
    <cellStyle name="Обычный 6 2 2 2 7 3" xfId="2894" xr:uid="{00000000-0005-0000-0000-000034080000}"/>
    <cellStyle name="Обычный 6 2 2 2 8" xfId="2895" xr:uid="{00000000-0005-0000-0000-000035080000}"/>
    <cellStyle name="Обычный 6 2 2 2 9" xfId="2896" xr:uid="{00000000-0005-0000-0000-000036080000}"/>
    <cellStyle name="Обычный 6 2 2 3" xfId="2152" xr:uid="{00000000-0005-0000-0000-000037080000}"/>
    <cellStyle name="Обычный 6 2 2 3 2" xfId="2153" xr:uid="{00000000-0005-0000-0000-000038080000}"/>
    <cellStyle name="Обычный 6 2 2 3 2 2" xfId="2154" xr:uid="{00000000-0005-0000-0000-000039080000}"/>
    <cellStyle name="Обычный 6 2 2 3 2 2 2" xfId="2397" xr:uid="{00000000-0005-0000-0000-00003A080000}"/>
    <cellStyle name="Обычный 6 2 2 3 2 2 2 2" xfId="2897" xr:uid="{00000000-0005-0000-0000-00003B080000}"/>
    <cellStyle name="Обычный 6 2 2 3 2 2 2 3" xfId="2898" xr:uid="{00000000-0005-0000-0000-00003C080000}"/>
    <cellStyle name="Обычный 6 2 2 3 2 2 3" xfId="2574" xr:uid="{00000000-0005-0000-0000-00003D080000}"/>
    <cellStyle name="Обычный 6 2 2 3 2 2 3 2" xfId="2899" xr:uid="{00000000-0005-0000-0000-00003E080000}"/>
    <cellStyle name="Обычный 6 2 2 3 2 2 3 3" xfId="2900" xr:uid="{00000000-0005-0000-0000-00003F080000}"/>
    <cellStyle name="Обычный 6 2 2 3 2 2 4" xfId="2901" xr:uid="{00000000-0005-0000-0000-000040080000}"/>
    <cellStyle name="Обычный 6 2 2 3 2 2 5" xfId="2902" xr:uid="{00000000-0005-0000-0000-000041080000}"/>
    <cellStyle name="Обычный 6 2 2 3 2 3" xfId="2155" xr:uid="{00000000-0005-0000-0000-000042080000}"/>
    <cellStyle name="Обычный 6 2 2 3 2 3 2" xfId="2398" xr:uid="{00000000-0005-0000-0000-000043080000}"/>
    <cellStyle name="Обычный 6 2 2 3 2 3 2 2" xfId="2903" xr:uid="{00000000-0005-0000-0000-000044080000}"/>
    <cellStyle name="Обычный 6 2 2 3 2 3 2 3" xfId="2904" xr:uid="{00000000-0005-0000-0000-000045080000}"/>
    <cellStyle name="Обычный 6 2 2 3 2 3 3" xfId="2575" xr:uid="{00000000-0005-0000-0000-000046080000}"/>
    <cellStyle name="Обычный 6 2 2 3 2 3 3 2" xfId="2905" xr:uid="{00000000-0005-0000-0000-000047080000}"/>
    <cellStyle name="Обычный 6 2 2 3 2 3 3 3" xfId="2906" xr:uid="{00000000-0005-0000-0000-000048080000}"/>
    <cellStyle name="Обычный 6 2 2 3 2 3 4" xfId="2907" xr:uid="{00000000-0005-0000-0000-000049080000}"/>
    <cellStyle name="Обычный 6 2 2 3 2 3 5" xfId="2908" xr:uid="{00000000-0005-0000-0000-00004A080000}"/>
    <cellStyle name="Обычный 6 2 2 3 2 4" xfId="2396" xr:uid="{00000000-0005-0000-0000-00004B080000}"/>
    <cellStyle name="Обычный 6 2 2 3 2 4 2" xfId="2909" xr:uid="{00000000-0005-0000-0000-00004C080000}"/>
    <cellStyle name="Обычный 6 2 2 3 2 4 3" xfId="2910" xr:uid="{00000000-0005-0000-0000-00004D080000}"/>
    <cellStyle name="Обычный 6 2 2 3 2 5" xfId="2573" xr:uid="{00000000-0005-0000-0000-00004E080000}"/>
    <cellStyle name="Обычный 6 2 2 3 2 5 2" xfId="2911" xr:uid="{00000000-0005-0000-0000-00004F080000}"/>
    <cellStyle name="Обычный 6 2 2 3 2 5 3" xfId="2912" xr:uid="{00000000-0005-0000-0000-000050080000}"/>
    <cellStyle name="Обычный 6 2 2 3 2 6" xfId="2913" xr:uid="{00000000-0005-0000-0000-000051080000}"/>
    <cellStyle name="Обычный 6 2 2 3 2 7" xfId="2914" xr:uid="{00000000-0005-0000-0000-000052080000}"/>
    <cellStyle name="Обычный 6 2 2 3 3" xfId="2156" xr:uid="{00000000-0005-0000-0000-000053080000}"/>
    <cellStyle name="Обычный 6 2 2 3 3 2" xfId="2399" xr:uid="{00000000-0005-0000-0000-000054080000}"/>
    <cellStyle name="Обычный 6 2 2 3 3 2 2" xfId="2915" xr:uid="{00000000-0005-0000-0000-000055080000}"/>
    <cellStyle name="Обычный 6 2 2 3 3 2 3" xfId="2916" xr:uid="{00000000-0005-0000-0000-000056080000}"/>
    <cellStyle name="Обычный 6 2 2 3 3 3" xfId="2576" xr:uid="{00000000-0005-0000-0000-000057080000}"/>
    <cellStyle name="Обычный 6 2 2 3 3 3 2" xfId="2917" xr:uid="{00000000-0005-0000-0000-000058080000}"/>
    <cellStyle name="Обычный 6 2 2 3 3 3 3" xfId="2918" xr:uid="{00000000-0005-0000-0000-000059080000}"/>
    <cellStyle name="Обычный 6 2 2 3 3 4" xfId="2919" xr:uid="{00000000-0005-0000-0000-00005A080000}"/>
    <cellStyle name="Обычный 6 2 2 3 3 5" xfId="2920" xr:uid="{00000000-0005-0000-0000-00005B080000}"/>
    <cellStyle name="Обычный 6 2 2 3 4" xfId="2157" xr:uid="{00000000-0005-0000-0000-00005C080000}"/>
    <cellStyle name="Обычный 6 2 2 3 4 2" xfId="2400" xr:uid="{00000000-0005-0000-0000-00005D080000}"/>
    <cellStyle name="Обычный 6 2 2 3 4 2 2" xfId="2921" xr:uid="{00000000-0005-0000-0000-00005E080000}"/>
    <cellStyle name="Обычный 6 2 2 3 4 2 3" xfId="2922" xr:uid="{00000000-0005-0000-0000-00005F080000}"/>
    <cellStyle name="Обычный 6 2 2 3 4 3" xfId="2577" xr:uid="{00000000-0005-0000-0000-000060080000}"/>
    <cellStyle name="Обычный 6 2 2 3 4 3 2" xfId="2923" xr:uid="{00000000-0005-0000-0000-000061080000}"/>
    <cellStyle name="Обычный 6 2 2 3 4 3 3" xfId="2924" xr:uid="{00000000-0005-0000-0000-000062080000}"/>
    <cellStyle name="Обычный 6 2 2 3 4 4" xfId="2925" xr:uid="{00000000-0005-0000-0000-000063080000}"/>
    <cellStyle name="Обычный 6 2 2 3 4 5" xfId="2926" xr:uid="{00000000-0005-0000-0000-000064080000}"/>
    <cellStyle name="Обычный 6 2 2 3 5" xfId="2378" xr:uid="{00000000-0005-0000-0000-000065080000}"/>
    <cellStyle name="Обычный 6 2 2 3 5 2" xfId="2927" xr:uid="{00000000-0005-0000-0000-000066080000}"/>
    <cellStyle name="Обычный 6 2 2 3 5 3" xfId="2928" xr:uid="{00000000-0005-0000-0000-000067080000}"/>
    <cellStyle name="Обычный 6 2 2 3 6" xfId="2555" xr:uid="{00000000-0005-0000-0000-000068080000}"/>
    <cellStyle name="Обычный 6 2 2 3 6 2" xfId="2929" xr:uid="{00000000-0005-0000-0000-000069080000}"/>
    <cellStyle name="Обычный 6 2 2 3 6 3" xfId="2930" xr:uid="{00000000-0005-0000-0000-00006A080000}"/>
    <cellStyle name="Обычный 6 2 2 3 7" xfId="2931" xr:uid="{00000000-0005-0000-0000-00006B080000}"/>
    <cellStyle name="Обычный 6 2 2 3 8" xfId="2932" xr:uid="{00000000-0005-0000-0000-00006C080000}"/>
    <cellStyle name="Обычный 6 2 2 4" xfId="2158" xr:uid="{00000000-0005-0000-0000-00006D080000}"/>
    <cellStyle name="Обычный 6 2 2 4 2" xfId="2159" xr:uid="{00000000-0005-0000-0000-00006E080000}"/>
    <cellStyle name="Обычный 6 2 2 4 2 2" xfId="2160" xr:uid="{00000000-0005-0000-0000-00006F080000}"/>
    <cellStyle name="Обычный 6 2 2 4 2 2 2" xfId="2402" xr:uid="{00000000-0005-0000-0000-000070080000}"/>
    <cellStyle name="Обычный 6 2 2 4 2 2 2 2" xfId="2933" xr:uid="{00000000-0005-0000-0000-000071080000}"/>
    <cellStyle name="Обычный 6 2 2 4 2 2 2 3" xfId="2934" xr:uid="{00000000-0005-0000-0000-000072080000}"/>
    <cellStyle name="Обычный 6 2 2 4 2 2 3" xfId="2579" xr:uid="{00000000-0005-0000-0000-000073080000}"/>
    <cellStyle name="Обычный 6 2 2 4 2 2 3 2" xfId="2935" xr:uid="{00000000-0005-0000-0000-000074080000}"/>
    <cellStyle name="Обычный 6 2 2 4 2 2 3 3" xfId="2936" xr:uid="{00000000-0005-0000-0000-000075080000}"/>
    <cellStyle name="Обычный 6 2 2 4 2 2 4" xfId="2937" xr:uid="{00000000-0005-0000-0000-000076080000}"/>
    <cellStyle name="Обычный 6 2 2 4 2 2 5" xfId="2938" xr:uid="{00000000-0005-0000-0000-000077080000}"/>
    <cellStyle name="Обычный 6 2 2 4 2 3" xfId="2161" xr:uid="{00000000-0005-0000-0000-000078080000}"/>
    <cellStyle name="Обычный 6 2 2 4 2 3 2" xfId="2403" xr:uid="{00000000-0005-0000-0000-000079080000}"/>
    <cellStyle name="Обычный 6 2 2 4 2 3 2 2" xfId="2939" xr:uid="{00000000-0005-0000-0000-00007A080000}"/>
    <cellStyle name="Обычный 6 2 2 4 2 3 2 3" xfId="2940" xr:uid="{00000000-0005-0000-0000-00007B080000}"/>
    <cellStyle name="Обычный 6 2 2 4 2 3 3" xfId="2580" xr:uid="{00000000-0005-0000-0000-00007C080000}"/>
    <cellStyle name="Обычный 6 2 2 4 2 3 3 2" xfId="2941" xr:uid="{00000000-0005-0000-0000-00007D080000}"/>
    <cellStyle name="Обычный 6 2 2 4 2 3 3 3" xfId="2942" xr:uid="{00000000-0005-0000-0000-00007E080000}"/>
    <cellStyle name="Обычный 6 2 2 4 2 3 4" xfId="2943" xr:uid="{00000000-0005-0000-0000-00007F080000}"/>
    <cellStyle name="Обычный 6 2 2 4 2 3 5" xfId="2944" xr:uid="{00000000-0005-0000-0000-000080080000}"/>
    <cellStyle name="Обычный 6 2 2 4 2 4" xfId="2401" xr:uid="{00000000-0005-0000-0000-000081080000}"/>
    <cellStyle name="Обычный 6 2 2 4 2 4 2" xfId="2945" xr:uid="{00000000-0005-0000-0000-000082080000}"/>
    <cellStyle name="Обычный 6 2 2 4 2 4 3" xfId="2946" xr:uid="{00000000-0005-0000-0000-000083080000}"/>
    <cellStyle name="Обычный 6 2 2 4 2 5" xfId="2578" xr:uid="{00000000-0005-0000-0000-000084080000}"/>
    <cellStyle name="Обычный 6 2 2 4 2 5 2" xfId="2947" xr:uid="{00000000-0005-0000-0000-000085080000}"/>
    <cellStyle name="Обычный 6 2 2 4 2 5 3" xfId="2948" xr:uid="{00000000-0005-0000-0000-000086080000}"/>
    <cellStyle name="Обычный 6 2 2 4 2 6" xfId="2949" xr:uid="{00000000-0005-0000-0000-000087080000}"/>
    <cellStyle name="Обычный 6 2 2 4 2 7" xfId="2950" xr:uid="{00000000-0005-0000-0000-000088080000}"/>
    <cellStyle name="Обычный 6 2 2 4 3" xfId="2162" xr:uid="{00000000-0005-0000-0000-000089080000}"/>
    <cellStyle name="Обычный 6 2 2 4 3 2" xfId="2404" xr:uid="{00000000-0005-0000-0000-00008A080000}"/>
    <cellStyle name="Обычный 6 2 2 4 3 2 2" xfId="2951" xr:uid="{00000000-0005-0000-0000-00008B080000}"/>
    <cellStyle name="Обычный 6 2 2 4 3 2 3" xfId="2952" xr:uid="{00000000-0005-0000-0000-00008C080000}"/>
    <cellStyle name="Обычный 6 2 2 4 3 3" xfId="2581" xr:uid="{00000000-0005-0000-0000-00008D080000}"/>
    <cellStyle name="Обычный 6 2 2 4 3 3 2" xfId="2953" xr:uid="{00000000-0005-0000-0000-00008E080000}"/>
    <cellStyle name="Обычный 6 2 2 4 3 3 3" xfId="2954" xr:uid="{00000000-0005-0000-0000-00008F080000}"/>
    <cellStyle name="Обычный 6 2 2 4 3 4" xfId="2955" xr:uid="{00000000-0005-0000-0000-000090080000}"/>
    <cellStyle name="Обычный 6 2 2 4 3 5" xfId="2956" xr:uid="{00000000-0005-0000-0000-000091080000}"/>
    <cellStyle name="Обычный 6 2 2 4 4" xfId="2163" xr:uid="{00000000-0005-0000-0000-000092080000}"/>
    <cellStyle name="Обычный 6 2 2 4 4 2" xfId="2405" xr:uid="{00000000-0005-0000-0000-000093080000}"/>
    <cellStyle name="Обычный 6 2 2 4 4 2 2" xfId="2957" xr:uid="{00000000-0005-0000-0000-000094080000}"/>
    <cellStyle name="Обычный 6 2 2 4 4 2 3" xfId="2958" xr:uid="{00000000-0005-0000-0000-000095080000}"/>
    <cellStyle name="Обычный 6 2 2 4 4 3" xfId="2582" xr:uid="{00000000-0005-0000-0000-000096080000}"/>
    <cellStyle name="Обычный 6 2 2 4 4 3 2" xfId="2959" xr:uid="{00000000-0005-0000-0000-000097080000}"/>
    <cellStyle name="Обычный 6 2 2 4 4 3 3" xfId="2960" xr:uid="{00000000-0005-0000-0000-000098080000}"/>
    <cellStyle name="Обычный 6 2 2 4 4 4" xfId="2961" xr:uid="{00000000-0005-0000-0000-000099080000}"/>
    <cellStyle name="Обычный 6 2 2 4 4 5" xfId="2962" xr:uid="{00000000-0005-0000-0000-00009A080000}"/>
    <cellStyle name="Обычный 6 2 2 4 5" xfId="2373" xr:uid="{00000000-0005-0000-0000-00009B080000}"/>
    <cellStyle name="Обычный 6 2 2 4 5 2" xfId="2963" xr:uid="{00000000-0005-0000-0000-00009C080000}"/>
    <cellStyle name="Обычный 6 2 2 4 5 3" xfId="2964" xr:uid="{00000000-0005-0000-0000-00009D080000}"/>
    <cellStyle name="Обычный 6 2 2 4 6" xfId="2548" xr:uid="{00000000-0005-0000-0000-00009E080000}"/>
    <cellStyle name="Обычный 6 2 2 4 6 2" xfId="2965" xr:uid="{00000000-0005-0000-0000-00009F080000}"/>
    <cellStyle name="Обычный 6 2 2 4 6 3" xfId="2966" xr:uid="{00000000-0005-0000-0000-0000A0080000}"/>
    <cellStyle name="Обычный 6 2 2 4 7" xfId="2967" xr:uid="{00000000-0005-0000-0000-0000A1080000}"/>
    <cellStyle name="Обычный 6 2 2 4 8" xfId="2968" xr:uid="{00000000-0005-0000-0000-0000A2080000}"/>
    <cellStyle name="Обычный 6 2 2 5" xfId="2164" xr:uid="{00000000-0005-0000-0000-0000A3080000}"/>
    <cellStyle name="Обычный 6 2 2 5 2" xfId="2165" xr:uid="{00000000-0005-0000-0000-0000A4080000}"/>
    <cellStyle name="Обычный 6 2 2 5 2 2" xfId="2407" xr:uid="{00000000-0005-0000-0000-0000A5080000}"/>
    <cellStyle name="Обычный 6 2 2 5 2 2 2" xfId="2969" xr:uid="{00000000-0005-0000-0000-0000A6080000}"/>
    <cellStyle name="Обычный 6 2 2 5 2 2 3" xfId="2970" xr:uid="{00000000-0005-0000-0000-0000A7080000}"/>
    <cellStyle name="Обычный 6 2 2 5 2 3" xfId="2584" xr:uid="{00000000-0005-0000-0000-0000A8080000}"/>
    <cellStyle name="Обычный 6 2 2 5 2 3 2" xfId="2971" xr:uid="{00000000-0005-0000-0000-0000A9080000}"/>
    <cellStyle name="Обычный 6 2 2 5 2 3 3" xfId="2972" xr:uid="{00000000-0005-0000-0000-0000AA080000}"/>
    <cellStyle name="Обычный 6 2 2 5 2 4" xfId="2973" xr:uid="{00000000-0005-0000-0000-0000AB080000}"/>
    <cellStyle name="Обычный 6 2 2 5 2 5" xfId="2974" xr:uid="{00000000-0005-0000-0000-0000AC080000}"/>
    <cellStyle name="Обычный 6 2 2 5 3" xfId="2166" xr:uid="{00000000-0005-0000-0000-0000AD080000}"/>
    <cellStyle name="Обычный 6 2 2 5 3 2" xfId="2408" xr:uid="{00000000-0005-0000-0000-0000AE080000}"/>
    <cellStyle name="Обычный 6 2 2 5 3 2 2" xfId="2975" xr:uid="{00000000-0005-0000-0000-0000AF080000}"/>
    <cellStyle name="Обычный 6 2 2 5 3 2 3" xfId="2976" xr:uid="{00000000-0005-0000-0000-0000B0080000}"/>
    <cellStyle name="Обычный 6 2 2 5 3 3" xfId="2585" xr:uid="{00000000-0005-0000-0000-0000B1080000}"/>
    <cellStyle name="Обычный 6 2 2 5 3 3 2" xfId="2977" xr:uid="{00000000-0005-0000-0000-0000B2080000}"/>
    <cellStyle name="Обычный 6 2 2 5 3 3 3" xfId="2978" xr:uid="{00000000-0005-0000-0000-0000B3080000}"/>
    <cellStyle name="Обычный 6 2 2 5 3 4" xfId="2979" xr:uid="{00000000-0005-0000-0000-0000B4080000}"/>
    <cellStyle name="Обычный 6 2 2 5 3 5" xfId="2980" xr:uid="{00000000-0005-0000-0000-0000B5080000}"/>
    <cellStyle name="Обычный 6 2 2 5 4" xfId="2406" xr:uid="{00000000-0005-0000-0000-0000B6080000}"/>
    <cellStyle name="Обычный 6 2 2 5 4 2" xfId="2981" xr:uid="{00000000-0005-0000-0000-0000B7080000}"/>
    <cellStyle name="Обычный 6 2 2 5 4 3" xfId="2982" xr:uid="{00000000-0005-0000-0000-0000B8080000}"/>
    <cellStyle name="Обычный 6 2 2 5 5" xfId="2583" xr:uid="{00000000-0005-0000-0000-0000B9080000}"/>
    <cellStyle name="Обычный 6 2 2 5 5 2" xfId="2983" xr:uid="{00000000-0005-0000-0000-0000BA080000}"/>
    <cellStyle name="Обычный 6 2 2 5 5 3" xfId="2984" xr:uid="{00000000-0005-0000-0000-0000BB080000}"/>
    <cellStyle name="Обычный 6 2 2 5 6" xfId="2985" xr:uid="{00000000-0005-0000-0000-0000BC080000}"/>
    <cellStyle name="Обычный 6 2 2 5 7" xfId="2986" xr:uid="{00000000-0005-0000-0000-0000BD080000}"/>
    <cellStyle name="Обычный 6 2 2 6" xfId="2167" xr:uid="{00000000-0005-0000-0000-0000BE080000}"/>
    <cellStyle name="Обычный 6 2 2 6 2" xfId="2409" xr:uid="{00000000-0005-0000-0000-0000BF080000}"/>
    <cellStyle name="Обычный 6 2 2 6 2 2" xfId="2987" xr:uid="{00000000-0005-0000-0000-0000C0080000}"/>
    <cellStyle name="Обычный 6 2 2 6 2 3" xfId="2988" xr:uid="{00000000-0005-0000-0000-0000C1080000}"/>
    <cellStyle name="Обычный 6 2 2 6 3" xfId="2586" xr:uid="{00000000-0005-0000-0000-0000C2080000}"/>
    <cellStyle name="Обычный 6 2 2 6 3 2" xfId="2989" xr:uid="{00000000-0005-0000-0000-0000C3080000}"/>
    <cellStyle name="Обычный 6 2 2 6 3 3" xfId="2990" xr:uid="{00000000-0005-0000-0000-0000C4080000}"/>
    <cellStyle name="Обычный 6 2 2 6 4" xfId="2991" xr:uid="{00000000-0005-0000-0000-0000C5080000}"/>
    <cellStyle name="Обычный 6 2 2 6 5" xfId="2992" xr:uid="{00000000-0005-0000-0000-0000C6080000}"/>
    <cellStyle name="Обычный 6 2 2 7" xfId="2168" xr:uid="{00000000-0005-0000-0000-0000C7080000}"/>
    <cellStyle name="Обычный 6 2 2 7 2" xfId="2410" xr:uid="{00000000-0005-0000-0000-0000C8080000}"/>
    <cellStyle name="Обычный 6 2 2 7 2 2" xfId="2993" xr:uid="{00000000-0005-0000-0000-0000C9080000}"/>
    <cellStyle name="Обычный 6 2 2 7 2 3" xfId="2994" xr:uid="{00000000-0005-0000-0000-0000CA080000}"/>
    <cellStyle name="Обычный 6 2 2 7 3" xfId="2587" xr:uid="{00000000-0005-0000-0000-0000CB080000}"/>
    <cellStyle name="Обычный 6 2 2 7 3 2" xfId="2995" xr:uid="{00000000-0005-0000-0000-0000CC080000}"/>
    <cellStyle name="Обычный 6 2 2 7 3 3" xfId="2996" xr:uid="{00000000-0005-0000-0000-0000CD080000}"/>
    <cellStyle name="Обычный 6 2 2 7 4" xfId="2997" xr:uid="{00000000-0005-0000-0000-0000CE080000}"/>
    <cellStyle name="Обычный 6 2 2 7 5" xfId="2998" xr:uid="{00000000-0005-0000-0000-0000CF080000}"/>
    <cellStyle name="Обычный 6 2 2 8" xfId="2169" xr:uid="{00000000-0005-0000-0000-0000D0080000}"/>
    <cellStyle name="Обычный 6 2 2 8 2" xfId="2411" xr:uid="{00000000-0005-0000-0000-0000D1080000}"/>
    <cellStyle name="Обычный 6 2 2 8 2 2" xfId="2999" xr:uid="{00000000-0005-0000-0000-0000D2080000}"/>
    <cellStyle name="Обычный 6 2 2 8 2 3" xfId="3000" xr:uid="{00000000-0005-0000-0000-0000D3080000}"/>
    <cellStyle name="Обычный 6 2 2 8 3" xfId="2588" xr:uid="{00000000-0005-0000-0000-0000D4080000}"/>
    <cellStyle name="Обычный 6 2 2 8 3 2" xfId="3001" xr:uid="{00000000-0005-0000-0000-0000D5080000}"/>
    <cellStyle name="Обычный 6 2 2 8 3 3" xfId="3002" xr:uid="{00000000-0005-0000-0000-0000D6080000}"/>
    <cellStyle name="Обычный 6 2 2 8 4" xfId="3003" xr:uid="{00000000-0005-0000-0000-0000D7080000}"/>
    <cellStyle name="Обычный 6 2 2 8 5" xfId="3004" xr:uid="{00000000-0005-0000-0000-0000D8080000}"/>
    <cellStyle name="Обычный 6 2 2 9" xfId="2365" xr:uid="{00000000-0005-0000-0000-0000D9080000}"/>
    <cellStyle name="Обычный 6 2 2 9 2" xfId="3005" xr:uid="{00000000-0005-0000-0000-0000DA080000}"/>
    <cellStyle name="Обычный 6 2 2 9 3" xfId="3006" xr:uid="{00000000-0005-0000-0000-0000DB080000}"/>
    <cellStyle name="Обычный 6 2 3" xfId="2170" xr:uid="{00000000-0005-0000-0000-0000DC080000}"/>
    <cellStyle name="Обычный 6 2 3 10" xfId="2540" xr:uid="{00000000-0005-0000-0000-0000DD080000}"/>
    <cellStyle name="Обычный 6 2 3 10 2" xfId="3007" xr:uid="{00000000-0005-0000-0000-0000DE080000}"/>
    <cellStyle name="Обычный 6 2 3 10 3" xfId="3008" xr:uid="{00000000-0005-0000-0000-0000DF080000}"/>
    <cellStyle name="Обычный 6 2 3 11" xfId="3009" xr:uid="{00000000-0005-0000-0000-0000E0080000}"/>
    <cellStyle name="Обычный 6 2 3 12" xfId="3010" xr:uid="{00000000-0005-0000-0000-0000E1080000}"/>
    <cellStyle name="Обычный 6 2 3 2" xfId="2171" xr:uid="{00000000-0005-0000-0000-0000E2080000}"/>
    <cellStyle name="Обычный 6 2 3 2 2" xfId="2172" xr:uid="{00000000-0005-0000-0000-0000E3080000}"/>
    <cellStyle name="Обычный 6 2 3 2 2 2" xfId="2173" xr:uid="{00000000-0005-0000-0000-0000E4080000}"/>
    <cellStyle name="Обычный 6 2 3 2 2 2 2" xfId="2174" xr:uid="{00000000-0005-0000-0000-0000E5080000}"/>
    <cellStyle name="Обычный 6 2 3 2 2 2 2 2" xfId="2413" xr:uid="{00000000-0005-0000-0000-0000E6080000}"/>
    <cellStyle name="Обычный 6 2 3 2 2 2 2 2 2" xfId="3011" xr:uid="{00000000-0005-0000-0000-0000E7080000}"/>
    <cellStyle name="Обычный 6 2 3 2 2 2 2 2 3" xfId="3012" xr:uid="{00000000-0005-0000-0000-0000E8080000}"/>
    <cellStyle name="Обычный 6 2 3 2 2 2 2 3" xfId="2590" xr:uid="{00000000-0005-0000-0000-0000E9080000}"/>
    <cellStyle name="Обычный 6 2 3 2 2 2 2 3 2" xfId="3013" xr:uid="{00000000-0005-0000-0000-0000EA080000}"/>
    <cellStyle name="Обычный 6 2 3 2 2 2 2 3 3" xfId="3014" xr:uid="{00000000-0005-0000-0000-0000EB080000}"/>
    <cellStyle name="Обычный 6 2 3 2 2 2 2 4" xfId="3015" xr:uid="{00000000-0005-0000-0000-0000EC080000}"/>
    <cellStyle name="Обычный 6 2 3 2 2 2 2 5" xfId="3016" xr:uid="{00000000-0005-0000-0000-0000ED080000}"/>
    <cellStyle name="Обычный 6 2 3 2 2 2 3" xfId="2175" xr:uid="{00000000-0005-0000-0000-0000EE080000}"/>
    <cellStyle name="Обычный 6 2 3 2 2 2 3 2" xfId="2414" xr:uid="{00000000-0005-0000-0000-0000EF080000}"/>
    <cellStyle name="Обычный 6 2 3 2 2 2 3 2 2" xfId="3017" xr:uid="{00000000-0005-0000-0000-0000F0080000}"/>
    <cellStyle name="Обычный 6 2 3 2 2 2 3 2 3" xfId="3018" xr:uid="{00000000-0005-0000-0000-0000F1080000}"/>
    <cellStyle name="Обычный 6 2 3 2 2 2 3 3" xfId="2591" xr:uid="{00000000-0005-0000-0000-0000F2080000}"/>
    <cellStyle name="Обычный 6 2 3 2 2 2 3 3 2" xfId="3019" xr:uid="{00000000-0005-0000-0000-0000F3080000}"/>
    <cellStyle name="Обычный 6 2 3 2 2 2 3 3 3" xfId="3020" xr:uid="{00000000-0005-0000-0000-0000F4080000}"/>
    <cellStyle name="Обычный 6 2 3 2 2 2 3 4" xfId="3021" xr:uid="{00000000-0005-0000-0000-0000F5080000}"/>
    <cellStyle name="Обычный 6 2 3 2 2 2 3 5" xfId="3022" xr:uid="{00000000-0005-0000-0000-0000F6080000}"/>
    <cellStyle name="Обычный 6 2 3 2 2 2 4" xfId="2412" xr:uid="{00000000-0005-0000-0000-0000F7080000}"/>
    <cellStyle name="Обычный 6 2 3 2 2 2 4 2" xfId="3023" xr:uid="{00000000-0005-0000-0000-0000F8080000}"/>
    <cellStyle name="Обычный 6 2 3 2 2 2 4 3" xfId="3024" xr:uid="{00000000-0005-0000-0000-0000F9080000}"/>
    <cellStyle name="Обычный 6 2 3 2 2 2 5" xfId="2589" xr:uid="{00000000-0005-0000-0000-0000FA080000}"/>
    <cellStyle name="Обычный 6 2 3 2 2 2 5 2" xfId="3025" xr:uid="{00000000-0005-0000-0000-0000FB080000}"/>
    <cellStyle name="Обычный 6 2 3 2 2 2 5 3" xfId="3026" xr:uid="{00000000-0005-0000-0000-0000FC080000}"/>
    <cellStyle name="Обычный 6 2 3 2 2 2 6" xfId="3027" xr:uid="{00000000-0005-0000-0000-0000FD080000}"/>
    <cellStyle name="Обычный 6 2 3 2 2 2 7" xfId="3028" xr:uid="{00000000-0005-0000-0000-0000FE080000}"/>
    <cellStyle name="Обычный 6 2 3 2 2 3" xfId="2176" xr:uid="{00000000-0005-0000-0000-0000FF080000}"/>
    <cellStyle name="Обычный 6 2 3 2 2 3 2" xfId="2415" xr:uid="{00000000-0005-0000-0000-000000090000}"/>
    <cellStyle name="Обычный 6 2 3 2 2 3 2 2" xfId="3029" xr:uid="{00000000-0005-0000-0000-000001090000}"/>
    <cellStyle name="Обычный 6 2 3 2 2 3 2 3" xfId="3030" xr:uid="{00000000-0005-0000-0000-000002090000}"/>
    <cellStyle name="Обычный 6 2 3 2 2 3 3" xfId="2592" xr:uid="{00000000-0005-0000-0000-000003090000}"/>
    <cellStyle name="Обычный 6 2 3 2 2 3 3 2" xfId="3031" xr:uid="{00000000-0005-0000-0000-000004090000}"/>
    <cellStyle name="Обычный 6 2 3 2 2 3 3 3" xfId="3032" xr:uid="{00000000-0005-0000-0000-000005090000}"/>
    <cellStyle name="Обычный 6 2 3 2 2 3 4" xfId="3033" xr:uid="{00000000-0005-0000-0000-000006090000}"/>
    <cellStyle name="Обычный 6 2 3 2 2 3 5" xfId="3034" xr:uid="{00000000-0005-0000-0000-000007090000}"/>
    <cellStyle name="Обычный 6 2 3 2 2 4" xfId="2177" xr:uid="{00000000-0005-0000-0000-000008090000}"/>
    <cellStyle name="Обычный 6 2 3 2 2 4 2" xfId="2416" xr:uid="{00000000-0005-0000-0000-000009090000}"/>
    <cellStyle name="Обычный 6 2 3 2 2 4 2 2" xfId="3035" xr:uid="{00000000-0005-0000-0000-00000A090000}"/>
    <cellStyle name="Обычный 6 2 3 2 2 4 2 3" xfId="3036" xr:uid="{00000000-0005-0000-0000-00000B090000}"/>
    <cellStyle name="Обычный 6 2 3 2 2 4 3" xfId="2593" xr:uid="{00000000-0005-0000-0000-00000C090000}"/>
    <cellStyle name="Обычный 6 2 3 2 2 4 3 2" xfId="3037" xr:uid="{00000000-0005-0000-0000-00000D090000}"/>
    <cellStyle name="Обычный 6 2 3 2 2 4 3 3" xfId="3038" xr:uid="{00000000-0005-0000-0000-00000E090000}"/>
    <cellStyle name="Обычный 6 2 3 2 2 4 4" xfId="3039" xr:uid="{00000000-0005-0000-0000-00000F090000}"/>
    <cellStyle name="Обычный 6 2 3 2 2 4 5" xfId="3040" xr:uid="{00000000-0005-0000-0000-000010090000}"/>
    <cellStyle name="Обычный 6 2 3 2 2 5" xfId="2382" xr:uid="{00000000-0005-0000-0000-000011090000}"/>
    <cellStyle name="Обычный 6 2 3 2 2 5 2" xfId="3041" xr:uid="{00000000-0005-0000-0000-000012090000}"/>
    <cellStyle name="Обычный 6 2 3 2 2 5 3" xfId="3042" xr:uid="{00000000-0005-0000-0000-000013090000}"/>
    <cellStyle name="Обычный 6 2 3 2 2 6" xfId="2559" xr:uid="{00000000-0005-0000-0000-000014090000}"/>
    <cellStyle name="Обычный 6 2 3 2 2 6 2" xfId="3043" xr:uid="{00000000-0005-0000-0000-000015090000}"/>
    <cellStyle name="Обычный 6 2 3 2 2 6 3" xfId="3044" xr:uid="{00000000-0005-0000-0000-000016090000}"/>
    <cellStyle name="Обычный 6 2 3 2 2 7" xfId="3045" xr:uid="{00000000-0005-0000-0000-000017090000}"/>
    <cellStyle name="Обычный 6 2 3 2 2 8" xfId="3046" xr:uid="{00000000-0005-0000-0000-000018090000}"/>
    <cellStyle name="Обычный 6 2 3 2 3" xfId="2178" xr:uid="{00000000-0005-0000-0000-000019090000}"/>
    <cellStyle name="Обычный 6 2 3 2 3 2" xfId="2179" xr:uid="{00000000-0005-0000-0000-00001A090000}"/>
    <cellStyle name="Обычный 6 2 3 2 3 2 2" xfId="2417" xr:uid="{00000000-0005-0000-0000-00001B090000}"/>
    <cellStyle name="Обычный 6 2 3 2 3 2 2 2" xfId="3047" xr:uid="{00000000-0005-0000-0000-00001C090000}"/>
    <cellStyle name="Обычный 6 2 3 2 3 2 2 3" xfId="3048" xr:uid="{00000000-0005-0000-0000-00001D090000}"/>
    <cellStyle name="Обычный 6 2 3 2 3 2 3" xfId="2594" xr:uid="{00000000-0005-0000-0000-00001E090000}"/>
    <cellStyle name="Обычный 6 2 3 2 3 2 3 2" xfId="3049" xr:uid="{00000000-0005-0000-0000-00001F090000}"/>
    <cellStyle name="Обычный 6 2 3 2 3 2 3 3" xfId="3050" xr:uid="{00000000-0005-0000-0000-000020090000}"/>
    <cellStyle name="Обычный 6 2 3 2 3 2 4" xfId="3051" xr:uid="{00000000-0005-0000-0000-000021090000}"/>
    <cellStyle name="Обычный 6 2 3 2 3 2 5" xfId="3052" xr:uid="{00000000-0005-0000-0000-000022090000}"/>
    <cellStyle name="Обычный 6 2 3 2 3 3" xfId="2180" xr:uid="{00000000-0005-0000-0000-000023090000}"/>
    <cellStyle name="Обычный 6 2 3 2 3 3 2" xfId="2418" xr:uid="{00000000-0005-0000-0000-000024090000}"/>
    <cellStyle name="Обычный 6 2 3 2 3 3 2 2" xfId="3053" xr:uid="{00000000-0005-0000-0000-000025090000}"/>
    <cellStyle name="Обычный 6 2 3 2 3 3 2 3" xfId="3054" xr:uid="{00000000-0005-0000-0000-000026090000}"/>
    <cellStyle name="Обычный 6 2 3 2 3 3 3" xfId="2595" xr:uid="{00000000-0005-0000-0000-000027090000}"/>
    <cellStyle name="Обычный 6 2 3 2 3 3 3 2" xfId="3055" xr:uid="{00000000-0005-0000-0000-000028090000}"/>
    <cellStyle name="Обычный 6 2 3 2 3 3 3 3" xfId="3056" xr:uid="{00000000-0005-0000-0000-000029090000}"/>
    <cellStyle name="Обычный 6 2 3 2 3 3 4" xfId="3057" xr:uid="{00000000-0005-0000-0000-00002A090000}"/>
    <cellStyle name="Обычный 6 2 3 2 3 3 5" xfId="3058" xr:uid="{00000000-0005-0000-0000-00002B090000}"/>
    <cellStyle name="Обычный 6 2 3 2 3 4" xfId="2384" xr:uid="{00000000-0005-0000-0000-00002C090000}"/>
    <cellStyle name="Обычный 6 2 3 2 3 4 2" xfId="3059" xr:uid="{00000000-0005-0000-0000-00002D090000}"/>
    <cellStyle name="Обычный 6 2 3 2 3 4 3" xfId="3060" xr:uid="{00000000-0005-0000-0000-00002E090000}"/>
    <cellStyle name="Обычный 6 2 3 2 3 5" xfId="2561" xr:uid="{00000000-0005-0000-0000-00002F090000}"/>
    <cellStyle name="Обычный 6 2 3 2 3 5 2" xfId="3061" xr:uid="{00000000-0005-0000-0000-000030090000}"/>
    <cellStyle name="Обычный 6 2 3 2 3 5 3" xfId="3062" xr:uid="{00000000-0005-0000-0000-000031090000}"/>
    <cellStyle name="Обычный 6 2 3 2 3 6" xfId="3063" xr:uid="{00000000-0005-0000-0000-000032090000}"/>
    <cellStyle name="Обычный 6 2 3 2 3 7" xfId="3064" xr:uid="{00000000-0005-0000-0000-000033090000}"/>
    <cellStyle name="Обычный 6 2 3 2 4" xfId="2181" xr:uid="{00000000-0005-0000-0000-000034090000}"/>
    <cellStyle name="Обычный 6 2 3 2 4 2" xfId="2419" xr:uid="{00000000-0005-0000-0000-000035090000}"/>
    <cellStyle name="Обычный 6 2 3 2 4 2 2" xfId="3065" xr:uid="{00000000-0005-0000-0000-000036090000}"/>
    <cellStyle name="Обычный 6 2 3 2 4 2 3" xfId="3066" xr:uid="{00000000-0005-0000-0000-000037090000}"/>
    <cellStyle name="Обычный 6 2 3 2 4 3" xfId="2596" xr:uid="{00000000-0005-0000-0000-000038090000}"/>
    <cellStyle name="Обычный 6 2 3 2 4 3 2" xfId="3067" xr:uid="{00000000-0005-0000-0000-000039090000}"/>
    <cellStyle name="Обычный 6 2 3 2 4 3 3" xfId="3068" xr:uid="{00000000-0005-0000-0000-00003A090000}"/>
    <cellStyle name="Обычный 6 2 3 2 4 4" xfId="3069" xr:uid="{00000000-0005-0000-0000-00003B090000}"/>
    <cellStyle name="Обычный 6 2 3 2 4 5" xfId="3070" xr:uid="{00000000-0005-0000-0000-00003C090000}"/>
    <cellStyle name="Обычный 6 2 3 2 5" xfId="2182" xr:uid="{00000000-0005-0000-0000-00003D090000}"/>
    <cellStyle name="Обычный 6 2 3 2 5 2" xfId="2420" xr:uid="{00000000-0005-0000-0000-00003E090000}"/>
    <cellStyle name="Обычный 6 2 3 2 5 2 2" xfId="3071" xr:uid="{00000000-0005-0000-0000-00003F090000}"/>
    <cellStyle name="Обычный 6 2 3 2 5 2 3" xfId="3072" xr:uid="{00000000-0005-0000-0000-000040090000}"/>
    <cellStyle name="Обычный 6 2 3 2 5 3" xfId="2597" xr:uid="{00000000-0005-0000-0000-000041090000}"/>
    <cellStyle name="Обычный 6 2 3 2 5 3 2" xfId="3073" xr:uid="{00000000-0005-0000-0000-000042090000}"/>
    <cellStyle name="Обычный 6 2 3 2 5 3 3" xfId="3074" xr:uid="{00000000-0005-0000-0000-000043090000}"/>
    <cellStyle name="Обычный 6 2 3 2 5 4" xfId="3075" xr:uid="{00000000-0005-0000-0000-000044090000}"/>
    <cellStyle name="Обычный 6 2 3 2 5 5" xfId="3076" xr:uid="{00000000-0005-0000-0000-000045090000}"/>
    <cellStyle name="Обычный 6 2 3 2 6" xfId="2369" xr:uid="{00000000-0005-0000-0000-000046090000}"/>
    <cellStyle name="Обычный 6 2 3 2 6 2" xfId="3077" xr:uid="{00000000-0005-0000-0000-000047090000}"/>
    <cellStyle name="Обычный 6 2 3 2 6 3" xfId="3078" xr:uid="{00000000-0005-0000-0000-000048090000}"/>
    <cellStyle name="Обычный 6 2 3 2 7" xfId="2542" xr:uid="{00000000-0005-0000-0000-000049090000}"/>
    <cellStyle name="Обычный 6 2 3 2 7 2" xfId="3079" xr:uid="{00000000-0005-0000-0000-00004A090000}"/>
    <cellStyle name="Обычный 6 2 3 2 7 3" xfId="3080" xr:uid="{00000000-0005-0000-0000-00004B090000}"/>
    <cellStyle name="Обычный 6 2 3 2 8" xfId="3081" xr:uid="{00000000-0005-0000-0000-00004C090000}"/>
    <cellStyle name="Обычный 6 2 3 2 9" xfId="3082" xr:uid="{00000000-0005-0000-0000-00004D090000}"/>
    <cellStyle name="Обычный 6 2 3 3" xfId="2183" xr:uid="{00000000-0005-0000-0000-00004E090000}"/>
    <cellStyle name="Обычный 6 2 3 3 2" xfId="2184" xr:uid="{00000000-0005-0000-0000-00004F090000}"/>
    <cellStyle name="Обычный 6 2 3 3 2 2" xfId="2185" xr:uid="{00000000-0005-0000-0000-000050090000}"/>
    <cellStyle name="Обычный 6 2 3 3 2 2 2" xfId="2422" xr:uid="{00000000-0005-0000-0000-000051090000}"/>
    <cellStyle name="Обычный 6 2 3 3 2 2 2 2" xfId="3083" xr:uid="{00000000-0005-0000-0000-000052090000}"/>
    <cellStyle name="Обычный 6 2 3 3 2 2 2 3" xfId="3084" xr:uid="{00000000-0005-0000-0000-000053090000}"/>
    <cellStyle name="Обычный 6 2 3 3 2 2 3" xfId="2599" xr:uid="{00000000-0005-0000-0000-000054090000}"/>
    <cellStyle name="Обычный 6 2 3 3 2 2 3 2" xfId="3085" xr:uid="{00000000-0005-0000-0000-000055090000}"/>
    <cellStyle name="Обычный 6 2 3 3 2 2 3 3" xfId="3086" xr:uid="{00000000-0005-0000-0000-000056090000}"/>
    <cellStyle name="Обычный 6 2 3 3 2 2 4" xfId="3087" xr:uid="{00000000-0005-0000-0000-000057090000}"/>
    <cellStyle name="Обычный 6 2 3 3 2 2 5" xfId="3088" xr:uid="{00000000-0005-0000-0000-000058090000}"/>
    <cellStyle name="Обычный 6 2 3 3 2 3" xfId="2186" xr:uid="{00000000-0005-0000-0000-000059090000}"/>
    <cellStyle name="Обычный 6 2 3 3 2 3 2" xfId="2423" xr:uid="{00000000-0005-0000-0000-00005A090000}"/>
    <cellStyle name="Обычный 6 2 3 3 2 3 2 2" xfId="3089" xr:uid="{00000000-0005-0000-0000-00005B090000}"/>
    <cellStyle name="Обычный 6 2 3 3 2 3 2 3" xfId="3090" xr:uid="{00000000-0005-0000-0000-00005C090000}"/>
    <cellStyle name="Обычный 6 2 3 3 2 3 3" xfId="2600" xr:uid="{00000000-0005-0000-0000-00005D090000}"/>
    <cellStyle name="Обычный 6 2 3 3 2 3 3 2" xfId="3091" xr:uid="{00000000-0005-0000-0000-00005E090000}"/>
    <cellStyle name="Обычный 6 2 3 3 2 3 3 3" xfId="3092" xr:uid="{00000000-0005-0000-0000-00005F090000}"/>
    <cellStyle name="Обычный 6 2 3 3 2 3 4" xfId="3093" xr:uid="{00000000-0005-0000-0000-000060090000}"/>
    <cellStyle name="Обычный 6 2 3 3 2 3 5" xfId="3094" xr:uid="{00000000-0005-0000-0000-000061090000}"/>
    <cellStyle name="Обычный 6 2 3 3 2 4" xfId="2421" xr:uid="{00000000-0005-0000-0000-000062090000}"/>
    <cellStyle name="Обычный 6 2 3 3 2 4 2" xfId="3095" xr:uid="{00000000-0005-0000-0000-000063090000}"/>
    <cellStyle name="Обычный 6 2 3 3 2 4 3" xfId="3096" xr:uid="{00000000-0005-0000-0000-000064090000}"/>
    <cellStyle name="Обычный 6 2 3 3 2 5" xfId="2598" xr:uid="{00000000-0005-0000-0000-000065090000}"/>
    <cellStyle name="Обычный 6 2 3 3 2 5 2" xfId="3097" xr:uid="{00000000-0005-0000-0000-000066090000}"/>
    <cellStyle name="Обычный 6 2 3 3 2 5 3" xfId="3098" xr:uid="{00000000-0005-0000-0000-000067090000}"/>
    <cellStyle name="Обычный 6 2 3 3 2 6" xfId="3099" xr:uid="{00000000-0005-0000-0000-000068090000}"/>
    <cellStyle name="Обычный 6 2 3 3 2 7" xfId="3100" xr:uid="{00000000-0005-0000-0000-000069090000}"/>
    <cellStyle name="Обычный 6 2 3 3 3" xfId="2187" xr:uid="{00000000-0005-0000-0000-00006A090000}"/>
    <cellStyle name="Обычный 6 2 3 3 3 2" xfId="2424" xr:uid="{00000000-0005-0000-0000-00006B090000}"/>
    <cellStyle name="Обычный 6 2 3 3 3 2 2" xfId="3101" xr:uid="{00000000-0005-0000-0000-00006C090000}"/>
    <cellStyle name="Обычный 6 2 3 3 3 2 3" xfId="3102" xr:uid="{00000000-0005-0000-0000-00006D090000}"/>
    <cellStyle name="Обычный 6 2 3 3 3 3" xfId="2601" xr:uid="{00000000-0005-0000-0000-00006E090000}"/>
    <cellStyle name="Обычный 6 2 3 3 3 3 2" xfId="3103" xr:uid="{00000000-0005-0000-0000-00006F090000}"/>
    <cellStyle name="Обычный 6 2 3 3 3 3 3" xfId="3104" xr:uid="{00000000-0005-0000-0000-000070090000}"/>
    <cellStyle name="Обычный 6 2 3 3 3 4" xfId="3105" xr:uid="{00000000-0005-0000-0000-000071090000}"/>
    <cellStyle name="Обычный 6 2 3 3 3 5" xfId="3106" xr:uid="{00000000-0005-0000-0000-000072090000}"/>
    <cellStyle name="Обычный 6 2 3 3 4" xfId="2188" xr:uid="{00000000-0005-0000-0000-000073090000}"/>
    <cellStyle name="Обычный 6 2 3 3 4 2" xfId="2425" xr:uid="{00000000-0005-0000-0000-000074090000}"/>
    <cellStyle name="Обычный 6 2 3 3 4 2 2" xfId="3107" xr:uid="{00000000-0005-0000-0000-000075090000}"/>
    <cellStyle name="Обычный 6 2 3 3 4 2 3" xfId="3108" xr:uid="{00000000-0005-0000-0000-000076090000}"/>
    <cellStyle name="Обычный 6 2 3 3 4 3" xfId="2602" xr:uid="{00000000-0005-0000-0000-000077090000}"/>
    <cellStyle name="Обычный 6 2 3 3 4 3 2" xfId="3109" xr:uid="{00000000-0005-0000-0000-000078090000}"/>
    <cellStyle name="Обычный 6 2 3 3 4 3 3" xfId="3110" xr:uid="{00000000-0005-0000-0000-000079090000}"/>
    <cellStyle name="Обычный 6 2 3 3 4 4" xfId="3111" xr:uid="{00000000-0005-0000-0000-00007A090000}"/>
    <cellStyle name="Обычный 6 2 3 3 4 5" xfId="3112" xr:uid="{00000000-0005-0000-0000-00007B090000}"/>
    <cellStyle name="Обычный 6 2 3 3 5" xfId="2380" xr:uid="{00000000-0005-0000-0000-00007C090000}"/>
    <cellStyle name="Обычный 6 2 3 3 5 2" xfId="3113" xr:uid="{00000000-0005-0000-0000-00007D090000}"/>
    <cellStyle name="Обычный 6 2 3 3 5 3" xfId="3114" xr:uid="{00000000-0005-0000-0000-00007E090000}"/>
    <cellStyle name="Обычный 6 2 3 3 6" xfId="2557" xr:uid="{00000000-0005-0000-0000-00007F090000}"/>
    <cellStyle name="Обычный 6 2 3 3 6 2" xfId="3115" xr:uid="{00000000-0005-0000-0000-000080090000}"/>
    <cellStyle name="Обычный 6 2 3 3 6 3" xfId="3116" xr:uid="{00000000-0005-0000-0000-000081090000}"/>
    <cellStyle name="Обычный 6 2 3 3 7" xfId="3117" xr:uid="{00000000-0005-0000-0000-000082090000}"/>
    <cellStyle name="Обычный 6 2 3 3 8" xfId="3118" xr:uid="{00000000-0005-0000-0000-000083090000}"/>
    <cellStyle name="Обычный 6 2 3 4" xfId="2189" xr:uid="{00000000-0005-0000-0000-000084090000}"/>
    <cellStyle name="Обычный 6 2 3 4 2" xfId="2190" xr:uid="{00000000-0005-0000-0000-000085090000}"/>
    <cellStyle name="Обычный 6 2 3 4 2 2" xfId="2191" xr:uid="{00000000-0005-0000-0000-000086090000}"/>
    <cellStyle name="Обычный 6 2 3 4 2 2 2" xfId="2427" xr:uid="{00000000-0005-0000-0000-000087090000}"/>
    <cellStyle name="Обычный 6 2 3 4 2 2 2 2" xfId="3119" xr:uid="{00000000-0005-0000-0000-000088090000}"/>
    <cellStyle name="Обычный 6 2 3 4 2 2 2 3" xfId="3120" xr:uid="{00000000-0005-0000-0000-000089090000}"/>
    <cellStyle name="Обычный 6 2 3 4 2 2 3" xfId="2604" xr:uid="{00000000-0005-0000-0000-00008A090000}"/>
    <cellStyle name="Обычный 6 2 3 4 2 2 3 2" xfId="3121" xr:uid="{00000000-0005-0000-0000-00008B090000}"/>
    <cellStyle name="Обычный 6 2 3 4 2 2 3 3" xfId="3122" xr:uid="{00000000-0005-0000-0000-00008C090000}"/>
    <cellStyle name="Обычный 6 2 3 4 2 2 4" xfId="3123" xr:uid="{00000000-0005-0000-0000-00008D090000}"/>
    <cellStyle name="Обычный 6 2 3 4 2 2 5" xfId="3124" xr:uid="{00000000-0005-0000-0000-00008E090000}"/>
    <cellStyle name="Обычный 6 2 3 4 2 3" xfId="2192" xr:uid="{00000000-0005-0000-0000-00008F090000}"/>
    <cellStyle name="Обычный 6 2 3 4 2 3 2" xfId="2428" xr:uid="{00000000-0005-0000-0000-000090090000}"/>
    <cellStyle name="Обычный 6 2 3 4 2 3 2 2" xfId="3125" xr:uid="{00000000-0005-0000-0000-000091090000}"/>
    <cellStyle name="Обычный 6 2 3 4 2 3 2 3" xfId="3126" xr:uid="{00000000-0005-0000-0000-000092090000}"/>
    <cellStyle name="Обычный 6 2 3 4 2 3 3" xfId="2605" xr:uid="{00000000-0005-0000-0000-000093090000}"/>
    <cellStyle name="Обычный 6 2 3 4 2 3 3 2" xfId="3127" xr:uid="{00000000-0005-0000-0000-000094090000}"/>
    <cellStyle name="Обычный 6 2 3 4 2 3 3 3" xfId="3128" xr:uid="{00000000-0005-0000-0000-000095090000}"/>
    <cellStyle name="Обычный 6 2 3 4 2 3 4" xfId="3129" xr:uid="{00000000-0005-0000-0000-000096090000}"/>
    <cellStyle name="Обычный 6 2 3 4 2 3 5" xfId="3130" xr:uid="{00000000-0005-0000-0000-000097090000}"/>
    <cellStyle name="Обычный 6 2 3 4 2 4" xfId="2426" xr:uid="{00000000-0005-0000-0000-000098090000}"/>
    <cellStyle name="Обычный 6 2 3 4 2 4 2" xfId="3131" xr:uid="{00000000-0005-0000-0000-000099090000}"/>
    <cellStyle name="Обычный 6 2 3 4 2 4 3" xfId="3132" xr:uid="{00000000-0005-0000-0000-00009A090000}"/>
    <cellStyle name="Обычный 6 2 3 4 2 5" xfId="2603" xr:uid="{00000000-0005-0000-0000-00009B090000}"/>
    <cellStyle name="Обычный 6 2 3 4 2 5 2" xfId="3133" xr:uid="{00000000-0005-0000-0000-00009C090000}"/>
    <cellStyle name="Обычный 6 2 3 4 2 5 3" xfId="3134" xr:uid="{00000000-0005-0000-0000-00009D090000}"/>
    <cellStyle name="Обычный 6 2 3 4 2 6" xfId="3135" xr:uid="{00000000-0005-0000-0000-00009E090000}"/>
    <cellStyle name="Обычный 6 2 3 4 2 7" xfId="3136" xr:uid="{00000000-0005-0000-0000-00009F090000}"/>
    <cellStyle name="Обычный 6 2 3 4 3" xfId="2193" xr:uid="{00000000-0005-0000-0000-0000A0090000}"/>
    <cellStyle name="Обычный 6 2 3 4 3 2" xfId="2429" xr:uid="{00000000-0005-0000-0000-0000A1090000}"/>
    <cellStyle name="Обычный 6 2 3 4 3 2 2" xfId="3137" xr:uid="{00000000-0005-0000-0000-0000A2090000}"/>
    <cellStyle name="Обычный 6 2 3 4 3 2 3" xfId="3138" xr:uid="{00000000-0005-0000-0000-0000A3090000}"/>
    <cellStyle name="Обычный 6 2 3 4 3 3" xfId="2606" xr:uid="{00000000-0005-0000-0000-0000A4090000}"/>
    <cellStyle name="Обычный 6 2 3 4 3 3 2" xfId="3139" xr:uid="{00000000-0005-0000-0000-0000A5090000}"/>
    <cellStyle name="Обычный 6 2 3 4 3 3 3" xfId="3140" xr:uid="{00000000-0005-0000-0000-0000A6090000}"/>
    <cellStyle name="Обычный 6 2 3 4 3 4" xfId="3141" xr:uid="{00000000-0005-0000-0000-0000A7090000}"/>
    <cellStyle name="Обычный 6 2 3 4 3 5" xfId="3142" xr:uid="{00000000-0005-0000-0000-0000A8090000}"/>
    <cellStyle name="Обычный 6 2 3 4 4" xfId="2194" xr:uid="{00000000-0005-0000-0000-0000A9090000}"/>
    <cellStyle name="Обычный 6 2 3 4 4 2" xfId="2430" xr:uid="{00000000-0005-0000-0000-0000AA090000}"/>
    <cellStyle name="Обычный 6 2 3 4 4 2 2" xfId="3143" xr:uid="{00000000-0005-0000-0000-0000AB090000}"/>
    <cellStyle name="Обычный 6 2 3 4 4 2 3" xfId="3144" xr:uid="{00000000-0005-0000-0000-0000AC090000}"/>
    <cellStyle name="Обычный 6 2 3 4 4 3" xfId="2607" xr:uid="{00000000-0005-0000-0000-0000AD090000}"/>
    <cellStyle name="Обычный 6 2 3 4 4 3 2" xfId="3145" xr:uid="{00000000-0005-0000-0000-0000AE090000}"/>
    <cellStyle name="Обычный 6 2 3 4 4 3 3" xfId="3146" xr:uid="{00000000-0005-0000-0000-0000AF090000}"/>
    <cellStyle name="Обычный 6 2 3 4 4 4" xfId="3147" xr:uid="{00000000-0005-0000-0000-0000B0090000}"/>
    <cellStyle name="Обычный 6 2 3 4 4 5" xfId="3148" xr:uid="{00000000-0005-0000-0000-0000B1090000}"/>
    <cellStyle name="Обычный 6 2 3 4 5" xfId="2375" xr:uid="{00000000-0005-0000-0000-0000B2090000}"/>
    <cellStyle name="Обычный 6 2 3 4 5 2" xfId="3149" xr:uid="{00000000-0005-0000-0000-0000B3090000}"/>
    <cellStyle name="Обычный 6 2 3 4 5 3" xfId="3150" xr:uid="{00000000-0005-0000-0000-0000B4090000}"/>
    <cellStyle name="Обычный 6 2 3 4 6" xfId="2550" xr:uid="{00000000-0005-0000-0000-0000B5090000}"/>
    <cellStyle name="Обычный 6 2 3 4 6 2" xfId="3151" xr:uid="{00000000-0005-0000-0000-0000B6090000}"/>
    <cellStyle name="Обычный 6 2 3 4 6 3" xfId="3152" xr:uid="{00000000-0005-0000-0000-0000B7090000}"/>
    <cellStyle name="Обычный 6 2 3 4 7" xfId="3153" xr:uid="{00000000-0005-0000-0000-0000B8090000}"/>
    <cellStyle name="Обычный 6 2 3 4 8" xfId="3154" xr:uid="{00000000-0005-0000-0000-0000B9090000}"/>
    <cellStyle name="Обычный 6 2 3 5" xfId="2195" xr:uid="{00000000-0005-0000-0000-0000BA090000}"/>
    <cellStyle name="Обычный 6 2 3 5 2" xfId="2196" xr:uid="{00000000-0005-0000-0000-0000BB090000}"/>
    <cellStyle name="Обычный 6 2 3 5 2 2" xfId="2432" xr:uid="{00000000-0005-0000-0000-0000BC090000}"/>
    <cellStyle name="Обычный 6 2 3 5 2 2 2" xfId="3155" xr:uid="{00000000-0005-0000-0000-0000BD090000}"/>
    <cellStyle name="Обычный 6 2 3 5 2 2 3" xfId="3156" xr:uid="{00000000-0005-0000-0000-0000BE090000}"/>
    <cellStyle name="Обычный 6 2 3 5 2 3" xfId="2609" xr:uid="{00000000-0005-0000-0000-0000BF090000}"/>
    <cellStyle name="Обычный 6 2 3 5 2 3 2" xfId="3157" xr:uid="{00000000-0005-0000-0000-0000C0090000}"/>
    <cellStyle name="Обычный 6 2 3 5 2 3 3" xfId="3158" xr:uid="{00000000-0005-0000-0000-0000C1090000}"/>
    <cellStyle name="Обычный 6 2 3 5 2 4" xfId="3159" xr:uid="{00000000-0005-0000-0000-0000C2090000}"/>
    <cellStyle name="Обычный 6 2 3 5 2 5" xfId="3160" xr:uid="{00000000-0005-0000-0000-0000C3090000}"/>
    <cellStyle name="Обычный 6 2 3 5 3" xfId="2197" xr:uid="{00000000-0005-0000-0000-0000C4090000}"/>
    <cellStyle name="Обычный 6 2 3 5 3 2" xfId="2433" xr:uid="{00000000-0005-0000-0000-0000C5090000}"/>
    <cellStyle name="Обычный 6 2 3 5 3 2 2" xfId="3161" xr:uid="{00000000-0005-0000-0000-0000C6090000}"/>
    <cellStyle name="Обычный 6 2 3 5 3 2 3" xfId="3162" xr:uid="{00000000-0005-0000-0000-0000C7090000}"/>
    <cellStyle name="Обычный 6 2 3 5 3 3" xfId="2610" xr:uid="{00000000-0005-0000-0000-0000C8090000}"/>
    <cellStyle name="Обычный 6 2 3 5 3 3 2" xfId="3163" xr:uid="{00000000-0005-0000-0000-0000C9090000}"/>
    <cellStyle name="Обычный 6 2 3 5 3 3 3" xfId="3164" xr:uid="{00000000-0005-0000-0000-0000CA090000}"/>
    <cellStyle name="Обычный 6 2 3 5 3 4" xfId="3165" xr:uid="{00000000-0005-0000-0000-0000CB090000}"/>
    <cellStyle name="Обычный 6 2 3 5 3 5" xfId="3166" xr:uid="{00000000-0005-0000-0000-0000CC090000}"/>
    <cellStyle name="Обычный 6 2 3 5 4" xfId="2431" xr:uid="{00000000-0005-0000-0000-0000CD090000}"/>
    <cellStyle name="Обычный 6 2 3 5 4 2" xfId="3167" xr:uid="{00000000-0005-0000-0000-0000CE090000}"/>
    <cellStyle name="Обычный 6 2 3 5 4 3" xfId="3168" xr:uid="{00000000-0005-0000-0000-0000CF090000}"/>
    <cellStyle name="Обычный 6 2 3 5 5" xfId="2608" xr:uid="{00000000-0005-0000-0000-0000D0090000}"/>
    <cellStyle name="Обычный 6 2 3 5 5 2" xfId="3169" xr:uid="{00000000-0005-0000-0000-0000D1090000}"/>
    <cellStyle name="Обычный 6 2 3 5 5 3" xfId="3170" xr:uid="{00000000-0005-0000-0000-0000D2090000}"/>
    <cellStyle name="Обычный 6 2 3 5 6" xfId="3171" xr:uid="{00000000-0005-0000-0000-0000D3090000}"/>
    <cellStyle name="Обычный 6 2 3 5 7" xfId="3172" xr:uid="{00000000-0005-0000-0000-0000D4090000}"/>
    <cellStyle name="Обычный 6 2 3 6" xfId="2198" xr:uid="{00000000-0005-0000-0000-0000D5090000}"/>
    <cellStyle name="Обычный 6 2 3 6 2" xfId="2434" xr:uid="{00000000-0005-0000-0000-0000D6090000}"/>
    <cellStyle name="Обычный 6 2 3 6 2 2" xfId="3173" xr:uid="{00000000-0005-0000-0000-0000D7090000}"/>
    <cellStyle name="Обычный 6 2 3 6 2 3" xfId="3174" xr:uid="{00000000-0005-0000-0000-0000D8090000}"/>
    <cellStyle name="Обычный 6 2 3 6 3" xfId="2611" xr:uid="{00000000-0005-0000-0000-0000D9090000}"/>
    <cellStyle name="Обычный 6 2 3 6 3 2" xfId="3175" xr:uid="{00000000-0005-0000-0000-0000DA090000}"/>
    <cellStyle name="Обычный 6 2 3 6 3 3" xfId="3176" xr:uid="{00000000-0005-0000-0000-0000DB090000}"/>
    <cellStyle name="Обычный 6 2 3 6 4" xfId="3177" xr:uid="{00000000-0005-0000-0000-0000DC090000}"/>
    <cellStyle name="Обычный 6 2 3 6 5" xfId="3178" xr:uid="{00000000-0005-0000-0000-0000DD090000}"/>
    <cellStyle name="Обычный 6 2 3 7" xfId="2199" xr:uid="{00000000-0005-0000-0000-0000DE090000}"/>
    <cellStyle name="Обычный 6 2 3 7 2" xfId="2435" xr:uid="{00000000-0005-0000-0000-0000DF090000}"/>
    <cellStyle name="Обычный 6 2 3 7 2 2" xfId="3179" xr:uid="{00000000-0005-0000-0000-0000E0090000}"/>
    <cellStyle name="Обычный 6 2 3 7 2 3" xfId="3180" xr:uid="{00000000-0005-0000-0000-0000E1090000}"/>
    <cellStyle name="Обычный 6 2 3 7 3" xfId="2612" xr:uid="{00000000-0005-0000-0000-0000E2090000}"/>
    <cellStyle name="Обычный 6 2 3 7 3 2" xfId="3181" xr:uid="{00000000-0005-0000-0000-0000E3090000}"/>
    <cellStyle name="Обычный 6 2 3 7 3 3" xfId="3182" xr:uid="{00000000-0005-0000-0000-0000E4090000}"/>
    <cellStyle name="Обычный 6 2 3 7 4" xfId="3183" xr:uid="{00000000-0005-0000-0000-0000E5090000}"/>
    <cellStyle name="Обычный 6 2 3 7 5" xfId="3184" xr:uid="{00000000-0005-0000-0000-0000E6090000}"/>
    <cellStyle name="Обычный 6 2 3 8" xfId="2200" xr:uid="{00000000-0005-0000-0000-0000E7090000}"/>
    <cellStyle name="Обычный 6 2 3 8 2" xfId="2436" xr:uid="{00000000-0005-0000-0000-0000E8090000}"/>
    <cellStyle name="Обычный 6 2 3 8 2 2" xfId="3185" xr:uid="{00000000-0005-0000-0000-0000E9090000}"/>
    <cellStyle name="Обычный 6 2 3 8 2 3" xfId="3186" xr:uid="{00000000-0005-0000-0000-0000EA090000}"/>
    <cellStyle name="Обычный 6 2 3 8 3" xfId="2613" xr:uid="{00000000-0005-0000-0000-0000EB090000}"/>
    <cellStyle name="Обычный 6 2 3 8 3 2" xfId="3187" xr:uid="{00000000-0005-0000-0000-0000EC090000}"/>
    <cellStyle name="Обычный 6 2 3 8 3 3" xfId="3188" xr:uid="{00000000-0005-0000-0000-0000ED090000}"/>
    <cellStyle name="Обычный 6 2 3 8 4" xfId="3189" xr:uid="{00000000-0005-0000-0000-0000EE090000}"/>
    <cellStyle name="Обычный 6 2 3 8 5" xfId="3190" xr:uid="{00000000-0005-0000-0000-0000EF090000}"/>
    <cellStyle name="Обычный 6 2 3 9" xfId="2367" xr:uid="{00000000-0005-0000-0000-0000F0090000}"/>
    <cellStyle name="Обычный 6 2 3 9 2" xfId="3191" xr:uid="{00000000-0005-0000-0000-0000F1090000}"/>
    <cellStyle name="Обычный 6 2 3 9 3" xfId="3192" xr:uid="{00000000-0005-0000-0000-0000F2090000}"/>
    <cellStyle name="Обычный 6 2 4" xfId="2201" xr:uid="{00000000-0005-0000-0000-0000F3090000}"/>
    <cellStyle name="Обычный 6 2 4 2" xfId="2202" xr:uid="{00000000-0005-0000-0000-0000F4090000}"/>
    <cellStyle name="Обычный 6 2 4 2 2" xfId="2203" xr:uid="{00000000-0005-0000-0000-0000F5090000}"/>
    <cellStyle name="Обычный 6 2 4 2 2 2" xfId="2438" xr:uid="{00000000-0005-0000-0000-0000F6090000}"/>
    <cellStyle name="Обычный 6 2 4 2 2 2 2" xfId="3193" xr:uid="{00000000-0005-0000-0000-0000F7090000}"/>
    <cellStyle name="Обычный 6 2 4 2 2 2 3" xfId="3194" xr:uid="{00000000-0005-0000-0000-0000F8090000}"/>
    <cellStyle name="Обычный 6 2 4 2 2 3" xfId="2615" xr:uid="{00000000-0005-0000-0000-0000F9090000}"/>
    <cellStyle name="Обычный 6 2 4 2 2 3 2" xfId="3195" xr:uid="{00000000-0005-0000-0000-0000FA090000}"/>
    <cellStyle name="Обычный 6 2 4 2 2 3 3" xfId="3196" xr:uid="{00000000-0005-0000-0000-0000FB090000}"/>
    <cellStyle name="Обычный 6 2 4 2 2 4" xfId="3197" xr:uid="{00000000-0005-0000-0000-0000FC090000}"/>
    <cellStyle name="Обычный 6 2 4 2 2 5" xfId="3198" xr:uid="{00000000-0005-0000-0000-0000FD090000}"/>
    <cellStyle name="Обычный 6 2 4 2 3" xfId="2204" xr:uid="{00000000-0005-0000-0000-0000FE090000}"/>
    <cellStyle name="Обычный 6 2 4 2 3 2" xfId="2439" xr:uid="{00000000-0005-0000-0000-0000FF090000}"/>
    <cellStyle name="Обычный 6 2 4 2 3 2 2" xfId="3199" xr:uid="{00000000-0005-0000-0000-0000000A0000}"/>
    <cellStyle name="Обычный 6 2 4 2 3 2 3" xfId="3200" xr:uid="{00000000-0005-0000-0000-0000010A0000}"/>
    <cellStyle name="Обычный 6 2 4 2 3 3" xfId="2616" xr:uid="{00000000-0005-0000-0000-0000020A0000}"/>
    <cellStyle name="Обычный 6 2 4 2 3 3 2" xfId="3201" xr:uid="{00000000-0005-0000-0000-0000030A0000}"/>
    <cellStyle name="Обычный 6 2 4 2 3 3 3" xfId="3202" xr:uid="{00000000-0005-0000-0000-0000040A0000}"/>
    <cellStyle name="Обычный 6 2 4 2 3 4" xfId="3203" xr:uid="{00000000-0005-0000-0000-0000050A0000}"/>
    <cellStyle name="Обычный 6 2 4 2 3 5" xfId="3204" xr:uid="{00000000-0005-0000-0000-0000060A0000}"/>
    <cellStyle name="Обычный 6 2 4 2 4" xfId="2437" xr:uid="{00000000-0005-0000-0000-0000070A0000}"/>
    <cellStyle name="Обычный 6 2 4 2 4 2" xfId="3205" xr:uid="{00000000-0005-0000-0000-0000080A0000}"/>
    <cellStyle name="Обычный 6 2 4 2 4 3" xfId="3206" xr:uid="{00000000-0005-0000-0000-0000090A0000}"/>
    <cellStyle name="Обычный 6 2 4 2 5" xfId="2614" xr:uid="{00000000-0005-0000-0000-00000A0A0000}"/>
    <cellStyle name="Обычный 6 2 4 2 5 2" xfId="3207" xr:uid="{00000000-0005-0000-0000-00000B0A0000}"/>
    <cellStyle name="Обычный 6 2 4 2 5 3" xfId="3208" xr:uid="{00000000-0005-0000-0000-00000C0A0000}"/>
    <cellStyle name="Обычный 6 2 4 2 6" xfId="3209" xr:uid="{00000000-0005-0000-0000-00000D0A0000}"/>
    <cellStyle name="Обычный 6 2 4 2 7" xfId="3210" xr:uid="{00000000-0005-0000-0000-00000E0A0000}"/>
    <cellStyle name="Обычный 6 2 4 3" xfId="2205" xr:uid="{00000000-0005-0000-0000-00000F0A0000}"/>
    <cellStyle name="Обычный 6 2 4 3 2" xfId="2440" xr:uid="{00000000-0005-0000-0000-0000100A0000}"/>
    <cellStyle name="Обычный 6 2 4 3 2 2" xfId="3211" xr:uid="{00000000-0005-0000-0000-0000110A0000}"/>
    <cellStyle name="Обычный 6 2 4 3 2 3" xfId="3212" xr:uid="{00000000-0005-0000-0000-0000120A0000}"/>
    <cellStyle name="Обычный 6 2 4 3 3" xfId="2617" xr:uid="{00000000-0005-0000-0000-0000130A0000}"/>
    <cellStyle name="Обычный 6 2 4 3 3 2" xfId="3213" xr:uid="{00000000-0005-0000-0000-0000140A0000}"/>
    <cellStyle name="Обычный 6 2 4 3 3 3" xfId="3214" xr:uid="{00000000-0005-0000-0000-0000150A0000}"/>
    <cellStyle name="Обычный 6 2 4 3 4" xfId="3215" xr:uid="{00000000-0005-0000-0000-0000160A0000}"/>
    <cellStyle name="Обычный 6 2 4 3 5" xfId="3216" xr:uid="{00000000-0005-0000-0000-0000170A0000}"/>
    <cellStyle name="Обычный 6 2 4 4" xfId="2206" xr:uid="{00000000-0005-0000-0000-0000180A0000}"/>
    <cellStyle name="Обычный 6 2 4 4 2" xfId="2441" xr:uid="{00000000-0005-0000-0000-0000190A0000}"/>
    <cellStyle name="Обычный 6 2 4 4 2 2" xfId="3217" xr:uid="{00000000-0005-0000-0000-00001A0A0000}"/>
    <cellStyle name="Обычный 6 2 4 4 2 3" xfId="3218" xr:uid="{00000000-0005-0000-0000-00001B0A0000}"/>
    <cellStyle name="Обычный 6 2 4 4 3" xfId="2618" xr:uid="{00000000-0005-0000-0000-00001C0A0000}"/>
    <cellStyle name="Обычный 6 2 4 4 3 2" xfId="3219" xr:uid="{00000000-0005-0000-0000-00001D0A0000}"/>
    <cellStyle name="Обычный 6 2 4 4 3 3" xfId="3220" xr:uid="{00000000-0005-0000-0000-00001E0A0000}"/>
    <cellStyle name="Обычный 6 2 4 4 4" xfId="3221" xr:uid="{00000000-0005-0000-0000-00001F0A0000}"/>
    <cellStyle name="Обычный 6 2 4 4 5" xfId="3222" xr:uid="{00000000-0005-0000-0000-0000200A0000}"/>
    <cellStyle name="Обычный 6 2 4 5" xfId="2377" xr:uid="{00000000-0005-0000-0000-0000210A0000}"/>
    <cellStyle name="Обычный 6 2 4 5 2" xfId="3223" xr:uid="{00000000-0005-0000-0000-0000220A0000}"/>
    <cellStyle name="Обычный 6 2 4 5 3" xfId="3224" xr:uid="{00000000-0005-0000-0000-0000230A0000}"/>
    <cellStyle name="Обычный 6 2 4 6" xfId="2554" xr:uid="{00000000-0005-0000-0000-0000240A0000}"/>
    <cellStyle name="Обычный 6 2 4 6 2" xfId="3225" xr:uid="{00000000-0005-0000-0000-0000250A0000}"/>
    <cellStyle name="Обычный 6 2 4 6 3" xfId="3226" xr:uid="{00000000-0005-0000-0000-0000260A0000}"/>
    <cellStyle name="Обычный 6 2 4 7" xfId="3227" xr:uid="{00000000-0005-0000-0000-0000270A0000}"/>
    <cellStyle name="Обычный 6 2 4 8" xfId="3228" xr:uid="{00000000-0005-0000-0000-0000280A0000}"/>
    <cellStyle name="Обычный 6 2 5" xfId="2207" xr:uid="{00000000-0005-0000-0000-0000290A0000}"/>
    <cellStyle name="Обычный 6 2 5 2" xfId="2208" xr:uid="{00000000-0005-0000-0000-00002A0A0000}"/>
    <cellStyle name="Обычный 6 2 5 2 2" xfId="2209" xr:uid="{00000000-0005-0000-0000-00002B0A0000}"/>
    <cellStyle name="Обычный 6 2 5 2 2 2" xfId="2443" xr:uid="{00000000-0005-0000-0000-00002C0A0000}"/>
    <cellStyle name="Обычный 6 2 5 2 2 2 2" xfId="3229" xr:uid="{00000000-0005-0000-0000-00002D0A0000}"/>
    <cellStyle name="Обычный 6 2 5 2 2 2 3" xfId="3230" xr:uid="{00000000-0005-0000-0000-00002E0A0000}"/>
    <cellStyle name="Обычный 6 2 5 2 2 3" xfId="2620" xr:uid="{00000000-0005-0000-0000-00002F0A0000}"/>
    <cellStyle name="Обычный 6 2 5 2 2 3 2" xfId="3231" xr:uid="{00000000-0005-0000-0000-0000300A0000}"/>
    <cellStyle name="Обычный 6 2 5 2 2 3 3" xfId="3232" xr:uid="{00000000-0005-0000-0000-0000310A0000}"/>
    <cellStyle name="Обычный 6 2 5 2 2 4" xfId="3233" xr:uid="{00000000-0005-0000-0000-0000320A0000}"/>
    <cellStyle name="Обычный 6 2 5 2 2 5" xfId="3234" xr:uid="{00000000-0005-0000-0000-0000330A0000}"/>
    <cellStyle name="Обычный 6 2 5 2 3" xfId="2210" xr:uid="{00000000-0005-0000-0000-0000340A0000}"/>
    <cellStyle name="Обычный 6 2 5 2 3 2" xfId="2444" xr:uid="{00000000-0005-0000-0000-0000350A0000}"/>
    <cellStyle name="Обычный 6 2 5 2 3 2 2" xfId="3235" xr:uid="{00000000-0005-0000-0000-0000360A0000}"/>
    <cellStyle name="Обычный 6 2 5 2 3 2 3" xfId="3236" xr:uid="{00000000-0005-0000-0000-0000370A0000}"/>
    <cellStyle name="Обычный 6 2 5 2 3 3" xfId="2621" xr:uid="{00000000-0005-0000-0000-0000380A0000}"/>
    <cellStyle name="Обычный 6 2 5 2 3 3 2" xfId="3237" xr:uid="{00000000-0005-0000-0000-0000390A0000}"/>
    <cellStyle name="Обычный 6 2 5 2 3 3 3" xfId="3238" xr:uid="{00000000-0005-0000-0000-00003A0A0000}"/>
    <cellStyle name="Обычный 6 2 5 2 3 4" xfId="3239" xr:uid="{00000000-0005-0000-0000-00003B0A0000}"/>
    <cellStyle name="Обычный 6 2 5 2 3 5" xfId="3240" xr:uid="{00000000-0005-0000-0000-00003C0A0000}"/>
    <cellStyle name="Обычный 6 2 5 2 4" xfId="2442" xr:uid="{00000000-0005-0000-0000-00003D0A0000}"/>
    <cellStyle name="Обычный 6 2 5 2 4 2" xfId="3241" xr:uid="{00000000-0005-0000-0000-00003E0A0000}"/>
    <cellStyle name="Обычный 6 2 5 2 4 3" xfId="3242" xr:uid="{00000000-0005-0000-0000-00003F0A0000}"/>
    <cellStyle name="Обычный 6 2 5 2 5" xfId="2619" xr:uid="{00000000-0005-0000-0000-0000400A0000}"/>
    <cellStyle name="Обычный 6 2 5 2 5 2" xfId="3243" xr:uid="{00000000-0005-0000-0000-0000410A0000}"/>
    <cellStyle name="Обычный 6 2 5 2 5 3" xfId="3244" xr:uid="{00000000-0005-0000-0000-0000420A0000}"/>
    <cellStyle name="Обычный 6 2 5 2 6" xfId="3245" xr:uid="{00000000-0005-0000-0000-0000430A0000}"/>
    <cellStyle name="Обычный 6 2 5 2 7" xfId="3246" xr:uid="{00000000-0005-0000-0000-0000440A0000}"/>
    <cellStyle name="Обычный 6 2 5 3" xfId="2211" xr:uid="{00000000-0005-0000-0000-0000450A0000}"/>
    <cellStyle name="Обычный 6 2 5 3 2" xfId="2445" xr:uid="{00000000-0005-0000-0000-0000460A0000}"/>
    <cellStyle name="Обычный 6 2 5 3 2 2" xfId="3247" xr:uid="{00000000-0005-0000-0000-0000470A0000}"/>
    <cellStyle name="Обычный 6 2 5 3 2 3" xfId="3248" xr:uid="{00000000-0005-0000-0000-0000480A0000}"/>
    <cellStyle name="Обычный 6 2 5 3 3" xfId="2622" xr:uid="{00000000-0005-0000-0000-0000490A0000}"/>
    <cellStyle name="Обычный 6 2 5 3 3 2" xfId="3249" xr:uid="{00000000-0005-0000-0000-00004A0A0000}"/>
    <cellStyle name="Обычный 6 2 5 3 3 3" xfId="3250" xr:uid="{00000000-0005-0000-0000-00004B0A0000}"/>
    <cellStyle name="Обычный 6 2 5 3 4" xfId="3251" xr:uid="{00000000-0005-0000-0000-00004C0A0000}"/>
    <cellStyle name="Обычный 6 2 5 3 5" xfId="3252" xr:uid="{00000000-0005-0000-0000-00004D0A0000}"/>
    <cellStyle name="Обычный 6 2 5 4" xfId="2212" xr:uid="{00000000-0005-0000-0000-00004E0A0000}"/>
    <cellStyle name="Обычный 6 2 5 4 2" xfId="2446" xr:uid="{00000000-0005-0000-0000-00004F0A0000}"/>
    <cellStyle name="Обычный 6 2 5 4 2 2" xfId="3253" xr:uid="{00000000-0005-0000-0000-0000500A0000}"/>
    <cellStyle name="Обычный 6 2 5 4 2 3" xfId="3254" xr:uid="{00000000-0005-0000-0000-0000510A0000}"/>
    <cellStyle name="Обычный 6 2 5 4 3" xfId="2623" xr:uid="{00000000-0005-0000-0000-0000520A0000}"/>
    <cellStyle name="Обычный 6 2 5 4 3 2" xfId="3255" xr:uid="{00000000-0005-0000-0000-0000530A0000}"/>
    <cellStyle name="Обычный 6 2 5 4 3 3" xfId="3256" xr:uid="{00000000-0005-0000-0000-0000540A0000}"/>
    <cellStyle name="Обычный 6 2 5 4 4" xfId="3257" xr:uid="{00000000-0005-0000-0000-0000550A0000}"/>
    <cellStyle name="Обычный 6 2 5 4 5" xfId="3258" xr:uid="{00000000-0005-0000-0000-0000560A0000}"/>
    <cellStyle name="Обычный 6 2 5 5" xfId="2372" xr:uid="{00000000-0005-0000-0000-0000570A0000}"/>
    <cellStyle name="Обычный 6 2 5 5 2" xfId="3259" xr:uid="{00000000-0005-0000-0000-0000580A0000}"/>
    <cellStyle name="Обычный 6 2 5 5 3" xfId="3260" xr:uid="{00000000-0005-0000-0000-0000590A0000}"/>
    <cellStyle name="Обычный 6 2 5 6" xfId="2547" xr:uid="{00000000-0005-0000-0000-00005A0A0000}"/>
    <cellStyle name="Обычный 6 2 5 6 2" xfId="3261" xr:uid="{00000000-0005-0000-0000-00005B0A0000}"/>
    <cellStyle name="Обычный 6 2 5 6 3" xfId="3262" xr:uid="{00000000-0005-0000-0000-00005C0A0000}"/>
    <cellStyle name="Обычный 6 2 5 7" xfId="3263" xr:uid="{00000000-0005-0000-0000-00005D0A0000}"/>
    <cellStyle name="Обычный 6 2 5 8" xfId="3264" xr:uid="{00000000-0005-0000-0000-00005E0A0000}"/>
    <cellStyle name="Обычный 6 2 6" xfId="2213" xr:uid="{00000000-0005-0000-0000-00005F0A0000}"/>
    <cellStyle name="Обычный 6 2 6 2" xfId="2214" xr:uid="{00000000-0005-0000-0000-0000600A0000}"/>
    <cellStyle name="Обычный 6 2 6 2 2" xfId="2448" xr:uid="{00000000-0005-0000-0000-0000610A0000}"/>
    <cellStyle name="Обычный 6 2 6 2 2 2" xfId="3265" xr:uid="{00000000-0005-0000-0000-0000620A0000}"/>
    <cellStyle name="Обычный 6 2 6 2 2 3" xfId="3266" xr:uid="{00000000-0005-0000-0000-0000630A0000}"/>
    <cellStyle name="Обычный 6 2 6 2 3" xfId="2625" xr:uid="{00000000-0005-0000-0000-0000640A0000}"/>
    <cellStyle name="Обычный 6 2 6 2 3 2" xfId="3267" xr:uid="{00000000-0005-0000-0000-0000650A0000}"/>
    <cellStyle name="Обычный 6 2 6 2 3 3" xfId="3268" xr:uid="{00000000-0005-0000-0000-0000660A0000}"/>
    <cellStyle name="Обычный 6 2 6 2 4" xfId="3269" xr:uid="{00000000-0005-0000-0000-0000670A0000}"/>
    <cellStyle name="Обычный 6 2 6 2 5" xfId="3270" xr:uid="{00000000-0005-0000-0000-0000680A0000}"/>
    <cellStyle name="Обычный 6 2 6 3" xfId="2215" xr:uid="{00000000-0005-0000-0000-0000690A0000}"/>
    <cellStyle name="Обычный 6 2 6 3 2" xfId="2449" xr:uid="{00000000-0005-0000-0000-00006A0A0000}"/>
    <cellStyle name="Обычный 6 2 6 3 2 2" xfId="3271" xr:uid="{00000000-0005-0000-0000-00006B0A0000}"/>
    <cellStyle name="Обычный 6 2 6 3 2 3" xfId="3272" xr:uid="{00000000-0005-0000-0000-00006C0A0000}"/>
    <cellStyle name="Обычный 6 2 6 3 3" xfId="2626" xr:uid="{00000000-0005-0000-0000-00006D0A0000}"/>
    <cellStyle name="Обычный 6 2 6 3 3 2" xfId="3273" xr:uid="{00000000-0005-0000-0000-00006E0A0000}"/>
    <cellStyle name="Обычный 6 2 6 3 3 3" xfId="3274" xr:uid="{00000000-0005-0000-0000-00006F0A0000}"/>
    <cellStyle name="Обычный 6 2 6 3 4" xfId="3275" xr:uid="{00000000-0005-0000-0000-0000700A0000}"/>
    <cellStyle name="Обычный 6 2 6 3 5" xfId="3276" xr:uid="{00000000-0005-0000-0000-0000710A0000}"/>
    <cellStyle name="Обычный 6 2 6 4" xfId="2447" xr:uid="{00000000-0005-0000-0000-0000720A0000}"/>
    <cellStyle name="Обычный 6 2 6 4 2" xfId="3277" xr:uid="{00000000-0005-0000-0000-0000730A0000}"/>
    <cellStyle name="Обычный 6 2 6 4 3" xfId="3278" xr:uid="{00000000-0005-0000-0000-0000740A0000}"/>
    <cellStyle name="Обычный 6 2 6 5" xfId="2624" xr:uid="{00000000-0005-0000-0000-0000750A0000}"/>
    <cellStyle name="Обычный 6 2 6 5 2" xfId="3279" xr:uid="{00000000-0005-0000-0000-0000760A0000}"/>
    <cellStyle name="Обычный 6 2 6 5 3" xfId="3280" xr:uid="{00000000-0005-0000-0000-0000770A0000}"/>
    <cellStyle name="Обычный 6 2 6 6" xfId="3281" xr:uid="{00000000-0005-0000-0000-0000780A0000}"/>
    <cellStyle name="Обычный 6 2 6 7" xfId="3282" xr:uid="{00000000-0005-0000-0000-0000790A0000}"/>
    <cellStyle name="Обычный 6 2 7" xfId="2216" xr:uid="{00000000-0005-0000-0000-00007A0A0000}"/>
    <cellStyle name="Обычный 6 2 7 2" xfId="2450" xr:uid="{00000000-0005-0000-0000-00007B0A0000}"/>
    <cellStyle name="Обычный 6 2 7 2 2" xfId="3283" xr:uid="{00000000-0005-0000-0000-00007C0A0000}"/>
    <cellStyle name="Обычный 6 2 7 2 3" xfId="3284" xr:uid="{00000000-0005-0000-0000-00007D0A0000}"/>
    <cellStyle name="Обычный 6 2 7 3" xfId="2627" xr:uid="{00000000-0005-0000-0000-00007E0A0000}"/>
    <cellStyle name="Обычный 6 2 7 3 2" xfId="3285" xr:uid="{00000000-0005-0000-0000-00007F0A0000}"/>
    <cellStyle name="Обычный 6 2 7 3 3" xfId="3286" xr:uid="{00000000-0005-0000-0000-0000800A0000}"/>
    <cellStyle name="Обычный 6 2 7 4" xfId="3287" xr:uid="{00000000-0005-0000-0000-0000810A0000}"/>
    <cellStyle name="Обычный 6 2 7 5" xfId="3288" xr:uid="{00000000-0005-0000-0000-0000820A0000}"/>
    <cellStyle name="Обычный 6 2 8" xfId="2217" xr:uid="{00000000-0005-0000-0000-0000830A0000}"/>
    <cellStyle name="Обычный 6 2 8 2" xfId="2451" xr:uid="{00000000-0005-0000-0000-0000840A0000}"/>
    <cellStyle name="Обычный 6 2 8 2 2" xfId="3289" xr:uid="{00000000-0005-0000-0000-0000850A0000}"/>
    <cellStyle name="Обычный 6 2 8 2 3" xfId="3290" xr:uid="{00000000-0005-0000-0000-0000860A0000}"/>
    <cellStyle name="Обычный 6 2 8 3" xfId="2628" xr:uid="{00000000-0005-0000-0000-0000870A0000}"/>
    <cellStyle name="Обычный 6 2 8 3 2" xfId="3291" xr:uid="{00000000-0005-0000-0000-0000880A0000}"/>
    <cellStyle name="Обычный 6 2 8 3 3" xfId="3292" xr:uid="{00000000-0005-0000-0000-0000890A0000}"/>
    <cellStyle name="Обычный 6 2 8 4" xfId="3293" xr:uid="{00000000-0005-0000-0000-00008A0A0000}"/>
    <cellStyle name="Обычный 6 2 8 5" xfId="3294" xr:uid="{00000000-0005-0000-0000-00008B0A0000}"/>
    <cellStyle name="Обычный 6 2 9" xfId="2218" xr:uid="{00000000-0005-0000-0000-00008C0A0000}"/>
    <cellStyle name="Обычный 6 2 9 2" xfId="2452" xr:uid="{00000000-0005-0000-0000-00008D0A0000}"/>
    <cellStyle name="Обычный 6 2 9 2 2" xfId="3295" xr:uid="{00000000-0005-0000-0000-00008E0A0000}"/>
    <cellStyle name="Обычный 6 2 9 2 3" xfId="3296" xr:uid="{00000000-0005-0000-0000-00008F0A0000}"/>
    <cellStyle name="Обычный 6 2 9 3" xfId="2629" xr:uid="{00000000-0005-0000-0000-0000900A0000}"/>
    <cellStyle name="Обычный 6 2 9 3 2" xfId="3297" xr:uid="{00000000-0005-0000-0000-0000910A0000}"/>
    <cellStyle name="Обычный 6 2 9 3 3" xfId="3298" xr:uid="{00000000-0005-0000-0000-0000920A0000}"/>
    <cellStyle name="Обычный 6 2 9 4" xfId="3299" xr:uid="{00000000-0005-0000-0000-0000930A0000}"/>
    <cellStyle name="Обычный 6 2 9 5" xfId="3300" xr:uid="{00000000-0005-0000-0000-0000940A0000}"/>
    <cellStyle name="Обычный 6 3" xfId="1802" xr:uid="{00000000-0005-0000-0000-0000950A0000}"/>
    <cellStyle name="Обычный 6 3 2" xfId="2219" xr:uid="{00000000-0005-0000-0000-0000960A0000}"/>
    <cellStyle name="Обычный 6 3 2 2" xfId="2220" xr:uid="{00000000-0005-0000-0000-0000970A0000}"/>
    <cellStyle name="Обычный 6 3 2 2 2" xfId="2454" xr:uid="{00000000-0005-0000-0000-0000980A0000}"/>
    <cellStyle name="Обычный 6 3 2 2 2 2" xfId="3301" xr:uid="{00000000-0005-0000-0000-0000990A0000}"/>
    <cellStyle name="Обычный 6 3 2 2 2 3" xfId="3302" xr:uid="{00000000-0005-0000-0000-00009A0A0000}"/>
    <cellStyle name="Обычный 6 3 2 2 3" xfId="2631" xr:uid="{00000000-0005-0000-0000-00009B0A0000}"/>
    <cellStyle name="Обычный 6 3 2 2 3 2" xfId="3303" xr:uid="{00000000-0005-0000-0000-00009C0A0000}"/>
    <cellStyle name="Обычный 6 3 2 2 3 3" xfId="3304" xr:uid="{00000000-0005-0000-0000-00009D0A0000}"/>
    <cellStyle name="Обычный 6 3 2 2 4" xfId="3305" xr:uid="{00000000-0005-0000-0000-00009E0A0000}"/>
    <cellStyle name="Обычный 6 3 2 2 5" xfId="3306" xr:uid="{00000000-0005-0000-0000-00009F0A0000}"/>
    <cellStyle name="Обычный 6 3 2 3" xfId="2221" xr:uid="{00000000-0005-0000-0000-0000A00A0000}"/>
    <cellStyle name="Обычный 6 3 2 3 2" xfId="2455" xr:uid="{00000000-0005-0000-0000-0000A10A0000}"/>
    <cellStyle name="Обычный 6 3 2 3 2 2" xfId="3307" xr:uid="{00000000-0005-0000-0000-0000A20A0000}"/>
    <cellStyle name="Обычный 6 3 2 3 2 3" xfId="3308" xr:uid="{00000000-0005-0000-0000-0000A30A0000}"/>
    <cellStyle name="Обычный 6 3 2 3 3" xfId="2632" xr:uid="{00000000-0005-0000-0000-0000A40A0000}"/>
    <cellStyle name="Обычный 6 3 2 3 3 2" xfId="3309" xr:uid="{00000000-0005-0000-0000-0000A50A0000}"/>
    <cellStyle name="Обычный 6 3 2 3 3 3" xfId="3310" xr:uid="{00000000-0005-0000-0000-0000A60A0000}"/>
    <cellStyle name="Обычный 6 3 2 3 4" xfId="3311" xr:uid="{00000000-0005-0000-0000-0000A70A0000}"/>
    <cellStyle name="Обычный 6 3 2 3 5" xfId="3312" xr:uid="{00000000-0005-0000-0000-0000A80A0000}"/>
    <cellStyle name="Обычный 6 3 2 4" xfId="2453" xr:uid="{00000000-0005-0000-0000-0000A90A0000}"/>
    <cellStyle name="Обычный 6 3 2 4 2" xfId="3313" xr:uid="{00000000-0005-0000-0000-0000AA0A0000}"/>
    <cellStyle name="Обычный 6 3 2 4 3" xfId="3314" xr:uid="{00000000-0005-0000-0000-0000AB0A0000}"/>
    <cellStyle name="Обычный 6 3 2 5" xfId="2630" xr:uid="{00000000-0005-0000-0000-0000AC0A0000}"/>
    <cellStyle name="Обычный 6 3 2 5 2" xfId="3315" xr:uid="{00000000-0005-0000-0000-0000AD0A0000}"/>
    <cellStyle name="Обычный 6 3 2 5 3" xfId="3316" xr:uid="{00000000-0005-0000-0000-0000AE0A0000}"/>
    <cellStyle name="Обычный 6 3 2 6" xfId="3317" xr:uid="{00000000-0005-0000-0000-0000AF0A0000}"/>
    <cellStyle name="Обычный 6 3 2 7" xfId="3318" xr:uid="{00000000-0005-0000-0000-0000B00A0000}"/>
    <cellStyle name="Обычный 6 3 3" xfId="2222" xr:uid="{00000000-0005-0000-0000-0000B10A0000}"/>
    <cellStyle name="Обычный 6 3 3 2" xfId="2456" xr:uid="{00000000-0005-0000-0000-0000B20A0000}"/>
    <cellStyle name="Обычный 6 3 3 2 2" xfId="3319" xr:uid="{00000000-0005-0000-0000-0000B30A0000}"/>
    <cellStyle name="Обычный 6 3 3 2 3" xfId="3320" xr:uid="{00000000-0005-0000-0000-0000B40A0000}"/>
    <cellStyle name="Обычный 6 3 3 3" xfId="2633" xr:uid="{00000000-0005-0000-0000-0000B50A0000}"/>
    <cellStyle name="Обычный 6 3 3 3 2" xfId="3321" xr:uid="{00000000-0005-0000-0000-0000B60A0000}"/>
    <cellStyle name="Обычный 6 3 3 3 3" xfId="3322" xr:uid="{00000000-0005-0000-0000-0000B70A0000}"/>
    <cellStyle name="Обычный 6 3 3 4" xfId="3323" xr:uid="{00000000-0005-0000-0000-0000B80A0000}"/>
    <cellStyle name="Обычный 6 3 3 5" xfId="3324" xr:uid="{00000000-0005-0000-0000-0000B90A0000}"/>
    <cellStyle name="Обычный 6 3 4" xfId="2223" xr:uid="{00000000-0005-0000-0000-0000BA0A0000}"/>
    <cellStyle name="Обычный 6 3 4 2" xfId="2457" xr:uid="{00000000-0005-0000-0000-0000BB0A0000}"/>
    <cellStyle name="Обычный 6 3 4 2 2" xfId="3325" xr:uid="{00000000-0005-0000-0000-0000BC0A0000}"/>
    <cellStyle name="Обычный 6 3 4 2 3" xfId="3326" xr:uid="{00000000-0005-0000-0000-0000BD0A0000}"/>
    <cellStyle name="Обычный 6 3 4 3" xfId="2634" xr:uid="{00000000-0005-0000-0000-0000BE0A0000}"/>
    <cellStyle name="Обычный 6 3 4 3 2" xfId="3327" xr:uid="{00000000-0005-0000-0000-0000BF0A0000}"/>
    <cellStyle name="Обычный 6 3 4 3 3" xfId="3328" xr:uid="{00000000-0005-0000-0000-0000C00A0000}"/>
    <cellStyle name="Обычный 6 3 4 4" xfId="3329" xr:uid="{00000000-0005-0000-0000-0000C10A0000}"/>
    <cellStyle name="Обычный 6 3 4 5" xfId="3330" xr:uid="{00000000-0005-0000-0000-0000C20A0000}"/>
    <cellStyle name="Обычный 6 3 5" xfId="2335" xr:uid="{00000000-0005-0000-0000-0000C30A0000}"/>
    <cellStyle name="Обычный 6 3 5 2" xfId="3331" xr:uid="{00000000-0005-0000-0000-0000C40A0000}"/>
    <cellStyle name="Обычный 6 3 5 3" xfId="3332" xr:uid="{00000000-0005-0000-0000-0000C50A0000}"/>
    <cellStyle name="Обычный 6 3 6" xfId="2376" xr:uid="{00000000-0005-0000-0000-0000C60A0000}"/>
    <cellStyle name="Обычный 6 3 6 2" xfId="3333" xr:uid="{00000000-0005-0000-0000-0000C70A0000}"/>
    <cellStyle name="Обычный 6 3 6 3" xfId="3334" xr:uid="{00000000-0005-0000-0000-0000C80A0000}"/>
    <cellStyle name="Обычный 6 3 7" xfId="2551" xr:uid="{00000000-0005-0000-0000-0000C90A0000}"/>
    <cellStyle name="Обычный 6 3 7 2" xfId="3335" xr:uid="{00000000-0005-0000-0000-0000CA0A0000}"/>
    <cellStyle name="Обычный 6 3 7 3" xfId="3336" xr:uid="{00000000-0005-0000-0000-0000CB0A0000}"/>
    <cellStyle name="Обычный 6 3 8" xfId="3337" xr:uid="{00000000-0005-0000-0000-0000CC0A0000}"/>
    <cellStyle name="Обычный 6 3 9" xfId="3338" xr:uid="{00000000-0005-0000-0000-0000CD0A0000}"/>
    <cellStyle name="Обычный 6 4" xfId="2224" xr:uid="{00000000-0005-0000-0000-0000CE0A0000}"/>
    <cellStyle name="Обычный 6 4 2" xfId="2225" xr:uid="{00000000-0005-0000-0000-0000CF0A0000}"/>
    <cellStyle name="Обычный 6 4 2 2" xfId="2226" xr:uid="{00000000-0005-0000-0000-0000D00A0000}"/>
    <cellStyle name="Обычный 6 4 2 2 2" xfId="2459" xr:uid="{00000000-0005-0000-0000-0000D10A0000}"/>
    <cellStyle name="Обычный 6 4 2 2 2 2" xfId="3339" xr:uid="{00000000-0005-0000-0000-0000D20A0000}"/>
    <cellStyle name="Обычный 6 4 2 2 2 3" xfId="3340" xr:uid="{00000000-0005-0000-0000-0000D30A0000}"/>
    <cellStyle name="Обычный 6 4 2 2 3" xfId="2636" xr:uid="{00000000-0005-0000-0000-0000D40A0000}"/>
    <cellStyle name="Обычный 6 4 2 2 3 2" xfId="3341" xr:uid="{00000000-0005-0000-0000-0000D50A0000}"/>
    <cellStyle name="Обычный 6 4 2 2 3 3" xfId="3342" xr:uid="{00000000-0005-0000-0000-0000D60A0000}"/>
    <cellStyle name="Обычный 6 4 2 2 4" xfId="3343" xr:uid="{00000000-0005-0000-0000-0000D70A0000}"/>
    <cellStyle name="Обычный 6 4 2 2 5" xfId="3344" xr:uid="{00000000-0005-0000-0000-0000D80A0000}"/>
    <cellStyle name="Обычный 6 4 2 3" xfId="2227" xr:uid="{00000000-0005-0000-0000-0000D90A0000}"/>
    <cellStyle name="Обычный 6 4 2 3 2" xfId="2460" xr:uid="{00000000-0005-0000-0000-0000DA0A0000}"/>
    <cellStyle name="Обычный 6 4 2 3 2 2" xfId="3345" xr:uid="{00000000-0005-0000-0000-0000DB0A0000}"/>
    <cellStyle name="Обычный 6 4 2 3 2 3" xfId="3346" xr:uid="{00000000-0005-0000-0000-0000DC0A0000}"/>
    <cellStyle name="Обычный 6 4 2 3 3" xfId="2637" xr:uid="{00000000-0005-0000-0000-0000DD0A0000}"/>
    <cellStyle name="Обычный 6 4 2 3 3 2" xfId="3347" xr:uid="{00000000-0005-0000-0000-0000DE0A0000}"/>
    <cellStyle name="Обычный 6 4 2 3 3 3" xfId="3348" xr:uid="{00000000-0005-0000-0000-0000DF0A0000}"/>
    <cellStyle name="Обычный 6 4 2 3 4" xfId="3349" xr:uid="{00000000-0005-0000-0000-0000E00A0000}"/>
    <cellStyle name="Обычный 6 4 2 3 5" xfId="3350" xr:uid="{00000000-0005-0000-0000-0000E10A0000}"/>
    <cellStyle name="Обычный 6 4 2 4" xfId="2458" xr:uid="{00000000-0005-0000-0000-0000E20A0000}"/>
    <cellStyle name="Обычный 6 4 2 4 2" xfId="3351" xr:uid="{00000000-0005-0000-0000-0000E30A0000}"/>
    <cellStyle name="Обычный 6 4 2 4 3" xfId="3352" xr:uid="{00000000-0005-0000-0000-0000E40A0000}"/>
    <cellStyle name="Обычный 6 4 2 5" xfId="2635" xr:uid="{00000000-0005-0000-0000-0000E50A0000}"/>
    <cellStyle name="Обычный 6 4 2 5 2" xfId="3353" xr:uid="{00000000-0005-0000-0000-0000E60A0000}"/>
    <cellStyle name="Обычный 6 4 2 5 3" xfId="3354" xr:uid="{00000000-0005-0000-0000-0000E70A0000}"/>
    <cellStyle name="Обычный 6 4 2 6" xfId="3355" xr:uid="{00000000-0005-0000-0000-0000E80A0000}"/>
    <cellStyle name="Обычный 6 4 2 7" xfId="3356" xr:uid="{00000000-0005-0000-0000-0000E90A0000}"/>
    <cellStyle name="Обычный 6 4 3" xfId="2228" xr:uid="{00000000-0005-0000-0000-0000EA0A0000}"/>
    <cellStyle name="Обычный 6 4 3 2" xfId="2461" xr:uid="{00000000-0005-0000-0000-0000EB0A0000}"/>
    <cellStyle name="Обычный 6 4 3 2 2" xfId="3357" xr:uid="{00000000-0005-0000-0000-0000EC0A0000}"/>
    <cellStyle name="Обычный 6 4 3 2 3" xfId="3358" xr:uid="{00000000-0005-0000-0000-0000ED0A0000}"/>
    <cellStyle name="Обычный 6 4 3 3" xfId="2638" xr:uid="{00000000-0005-0000-0000-0000EE0A0000}"/>
    <cellStyle name="Обычный 6 4 3 3 2" xfId="3359" xr:uid="{00000000-0005-0000-0000-0000EF0A0000}"/>
    <cellStyle name="Обычный 6 4 3 3 3" xfId="3360" xr:uid="{00000000-0005-0000-0000-0000F00A0000}"/>
    <cellStyle name="Обычный 6 4 3 4" xfId="3361" xr:uid="{00000000-0005-0000-0000-0000F10A0000}"/>
    <cellStyle name="Обычный 6 4 3 5" xfId="3362" xr:uid="{00000000-0005-0000-0000-0000F20A0000}"/>
    <cellStyle name="Обычный 6 4 4" xfId="2229" xr:uid="{00000000-0005-0000-0000-0000F30A0000}"/>
    <cellStyle name="Обычный 6 4 4 2" xfId="2462" xr:uid="{00000000-0005-0000-0000-0000F40A0000}"/>
    <cellStyle name="Обычный 6 4 4 2 2" xfId="3363" xr:uid="{00000000-0005-0000-0000-0000F50A0000}"/>
    <cellStyle name="Обычный 6 4 4 2 3" xfId="3364" xr:uid="{00000000-0005-0000-0000-0000F60A0000}"/>
    <cellStyle name="Обычный 6 4 4 3" xfId="2639" xr:uid="{00000000-0005-0000-0000-0000F70A0000}"/>
    <cellStyle name="Обычный 6 4 4 3 2" xfId="3365" xr:uid="{00000000-0005-0000-0000-0000F80A0000}"/>
    <cellStyle name="Обычный 6 4 4 3 3" xfId="3366" xr:uid="{00000000-0005-0000-0000-0000F90A0000}"/>
    <cellStyle name="Обычный 6 4 4 4" xfId="3367" xr:uid="{00000000-0005-0000-0000-0000FA0A0000}"/>
    <cellStyle name="Обычный 6 4 4 5" xfId="3368" xr:uid="{00000000-0005-0000-0000-0000FB0A0000}"/>
    <cellStyle name="Обычный 6 4 5" xfId="2371" xr:uid="{00000000-0005-0000-0000-0000FC0A0000}"/>
    <cellStyle name="Обычный 6 4 5 2" xfId="3369" xr:uid="{00000000-0005-0000-0000-0000FD0A0000}"/>
    <cellStyle name="Обычный 6 4 5 3" xfId="3370" xr:uid="{00000000-0005-0000-0000-0000FE0A0000}"/>
    <cellStyle name="Обычный 6 4 6" xfId="2544" xr:uid="{00000000-0005-0000-0000-0000FF0A0000}"/>
    <cellStyle name="Обычный 6 4 6 2" xfId="3371" xr:uid="{00000000-0005-0000-0000-0000000B0000}"/>
    <cellStyle name="Обычный 6 4 6 3" xfId="3372" xr:uid="{00000000-0005-0000-0000-0000010B0000}"/>
    <cellStyle name="Обычный 6 4 7" xfId="3373" xr:uid="{00000000-0005-0000-0000-0000020B0000}"/>
    <cellStyle name="Обычный 6 4 8" xfId="3374" xr:uid="{00000000-0005-0000-0000-0000030B0000}"/>
    <cellStyle name="Обычный 6 5" xfId="2230" xr:uid="{00000000-0005-0000-0000-0000040B0000}"/>
    <cellStyle name="Обычный 6 5 2" xfId="2231" xr:uid="{00000000-0005-0000-0000-0000050B0000}"/>
    <cellStyle name="Обычный 6 5 2 2" xfId="2464" xr:uid="{00000000-0005-0000-0000-0000060B0000}"/>
    <cellStyle name="Обычный 6 5 2 2 2" xfId="3375" xr:uid="{00000000-0005-0000-0000-0000070B0000}"/>
    <cellStyle name="Обычный 6 5 2 2 3" xfId="3376" xr:uid="{00000000-0005-0000-0000-0000080B0000}"/>
    <cellStyle name="Обычный 6 5 2 3" xfId="2641" xr:uid="{00000000-0005-0000-0000-0000090B0000}"/>
    <cellStyle name="Обычный 6 5 2 3 2" xfId="3377" xr:uid="{00000000-0005-0000-0000-00000A0B0000}"/>
    <cellStyle name="Обычный 6 5 2 3 3" xfId="3378" xr:uid="{00000000-0005-0000-0000-00000B0B0000}"/>
    <cellStyle name="Обычный 6 5 2 4" xfId="3379" xr:uid="{00000000-0005-0000-0000-00000C0B0000}"/>
    <cellStyle name="Обычный 6 5 2 5" xfId="3380" xr:uid="{00000000-0005-0000-0000-00000D0B0000}"/>
    <cellStyle name="Обычный 6 5 3" xfId="2232" xr:uid="{00000000-0005-0000-0000-00000E0B0000}"/>
    <cellStyle name="Обычный 6 5 3 2" xfId="2465" xr:uid="{00000000-0005-0000-0000-00000F0B0000}"/>
    <cellStyle name="Обычный 6 5 3 2 2" xfId="3381" xr:uid="{00000000-0005-0000-0000-0000100B0000}"/>
    <cellStyle name="Обычный 6 5 3 2 3" xfId="3382" xr:uid="{00000000-0005-0000-0000-0000110B0000}"/>
    <cellStyle name="Обычный 6 5 3 3" xfId="2642" xr:uid="{00000000-0005-0000-0000-0000120B0000}"/>
    <cellStyle name="Обычный 6 5 3 3 2" xfId="3383" xr:uid="{00000000-0005-0000-0000-0000130B0000}"/>
    <cellStyle name="Обычный 6 5 3 3 3" xfId="3384" xr:uid="{00000000-0005-0000-0000-0000140B0000}"/>
    <cellStyle name="Обычный 6 5 3 4" xfId="3385" xr:uid="{00000000-0005-0000-0000-0000150B0000}"/>
    <cellStyle name="Обычный 6 5 3 5" xfId="3386" xr:uid="{00000000-0005-0000-0000-0000160B0000}"/>
    <cellStyle name="Обычный 6 5 4" xfId="2463" xr:uid="{00000000-0005-0000-0000-0000170B0000}"/>
    <cellStyle name="Обычный 6 5 4 2" xfId="3387" xr:uid="{00000000-0005-0000-0000-0000180B0000}"/>
    <cellStyle name="Обычный 6 5 4 3" xfId="3388" xr:uid="{00000000-0005-0000-0000-0000190B0000}"/>
    <cellStyle name="Обычный 6 5 5" xfId="2640" xr:uid="{00000000-0005-0000-0000-00001A0B0000}"/>
    <cellStyle name="Обычный 6 5 5 2" xfId="3389" xr:uid="{00000000-0005-0000-0000-00001B0B0000}"/>
    <cellStyle name="Обычный 6 5 5 3" xfId="3390" xr:uid="{00000000-0005-0000-0000-00001C0B0000}"/>
    <cellStyle name="Обычный 6 5 6" xfId="3391" xr:uid="{00000000-0005-0000-0000-00001D0B0000}"/>
    <cellStyle name="Обычный 6 5 7" xfId="3392" xr:uid="{00000000-0005-0000-0000-00001E0B0000}"/>
    <cellStyle name="Обычный 6 6" xfId="2233" xr:uid="{00000000-0005-0000-0000-00001F0B0000}"/>
    <cellStyle name="Обычный 6 6 2" xfId="2466" xr:uid="{00000000-0005-0000-0000-0000200B0000}"/>
    <cellStyle name="Обычный 6 6 2 2" xfId="3393" xr:uid="{00000000-0005-0000-0000-0000210B0000}"/>
    <cellStyle name="Обычный 6 6 2 3" xfId="3394" xr:uid="{00000000-0005-0000-0000-0000220B0000}"/>
    <cellStyle name="Обычный 6 6 3" xfId="2643" xr:uid="{00000000-0005-0000-0000-0000230B0000}"/>
    <cellStyle name="Обычный 6 6 3 2" xfId="3395" xr:uid="{00000000-0005-0000-0000-0000240B0000}"/>
    <cellStyle name="Обычный 6 6 3 3" xfId="3396" xr:uid="{00000000-0005-0000-0000-0000250B0000}"/>
    <cellStyle name="Обычный 6 6 4" xfId="3397" xr:uid="{00000000-0005-0000-0000-0000260B0000}"/>
    <cellStyle name="Обычный 6 6 5" xfId="3398" xr:uid="{00000000-0005-0000-0000-0000270B0000}"/>
    <cellStyle name="Обычный 6 7" xfId="2234" xr:uid="{00000000-0005-0000-0000-0000280B0000}"/>
    <cellStyle name="Обычный 6 7 2" xfId="2467" xr:uid="{00000000-0005-0000-0000-0000290B0000}"/>
    <cellStyle name="Обычный 6 7 2 2" xfId="3399" xr:uid="{00000000-0005-0000-0000-00002A0B0000}"/>
    <cellStyle name="Обычный 6 7 2 3" xfId="3400" xr:uid="{00000000-0005-0000-0000-00002B0B0000}"/>
    <cellStyle name="Обычный 6 7 3" xfId="2644" xr:uid="{00000000-0005-0000-0000-00002C0B0000}"/>
    <cellStyle name="Обычный 6 7 3 2" xfId="3401" xr:uid="{00000000-0005-0000-0000-00002D0B0000}"/>
    <cellStyle name="Обычный 6 7 3 3" xfId="3402" xr:uid="{00000000-0005-0000-0000-00002E0B0000}"/>
    <cellStyle name="Обычный 6 7 4" xfId="3403" xr:uid="{00000000-0005-0000-0000-00002F0B0000}"/>
    <cellStyle name="Обычный 6 7 5" xfId="3404" xr:uid="{00000000-0005-0000-0000-0000300B0000}"/>
    <cellStyle name="Обычный 6 8" xfId="2235" xr:uid="{00000000-0005-0000-0000-0000310B0000}"/>
    <cellStyle name="Обычный 6 8 2" xfId="2468" xr:uid="{00000000-0005-0000-0000-0000320B0000}"/>
    <cellStyle name="Обычный 6 8 2 2" xfId="3405" xr:uid="{00000000-0005-0000-0000-0000330B0000}"/>
    <cellStyle name="Обычный 6 8 2 3" xfId="3406" xr:uid="{00000000-0005-0000-0000-0000340B0000}"/>
    <cellStyle name="Обычный 6 8 3" xfId="2645" xr:uid="{00000000-0005-0000-0000-0000350B0000}"/>
    <cellStyle name="Обычный 6 8 3 2" xfId="3407" xr:uid="{00000000-0005-0000-0000-0000360B0000}"/>
    <cellStyle name="Обычный 6 8 3 3" xfId="3408" xr:uid="{00000000-0005-0000-0000-0000370B0000}"/>
    <cellStyle name="Обычный 6 8 4" xfId="3409" xr:uid="{00000000-0005-0000-0000-0000380B0000}"/>
    <cellStyle name="Обычный 6 8 5" xfId="3410" xr:uid="{00000000-0005-0000-0000-0000390B0000}"/>
    <cellStyle name="Обычный 6 9" xfId="2137" xr:uid="{00000000-0005-0000-0000-00003A0B0000}"/>
    <cellStyle name="Обычный 6 9 2" xfId="3411" xr:uid="{00000000-0005-0000-0000-00003B0B0000}"/>
    <cellStyle name="Обычный 6 9 3" xfId="3412" xr:uid="{00000000-0005-0000-0000-00003C0B0000}"/>
    <cellStyle name="Обычный 7" xfId="7" xr:uid="{00000000-0005-0000-0000-00003D0B0000}"/>
    <cellStyle name="Обычный 7 2" xfId="2070" xr:uid="{00000000-0005-0000-0000-00003E0B0000}"/>
    <cellStyle name="Обычный 7 2 10" xfId="2539" xr:uid="{00000000-0005-0000-0000-00003F0B0000}"/>
    <cellStyle name="Обычный 7 2 10 2" xfId="3413" xr:uid="{00000000-0005-0000-0000-0000400B0000}"/>
    <cellStyle name="Обычный 7 2 10 3" xfId="3414" xr:uid="{00000000-0005-0000-0000-0000410B0000}"/>
    <cellStyle name="Обычный 7 2 2" xfId="2237" xr:uid="{00000000-0005-0000-0000-0000420B0000}"/>
    <cellStyle name="Обычный 7 2 2 2" xfId="2238" xr:uid="{00000000-0005-0000-0000-0000430B0000}"/>
    <cellStyle name="Обычный 7 2 2 2 2" xfId="2239" xr:uid="{00000000-0005-0000-0000-0000440B0000}"/>
    <cellStyle name="Обычный 7 2 2 2 2 2" xfId="2470" xr:uid="{00000000-0005-0000-0000-0000450B0000}"/>
    <cellStyle name="Обычный 7 2 2 2 2 2 2" xfId="3415" xr:uid="{00000000-0005-0000-0000-0000460B0000}"/>
    <cellStyle name="Обычный 7 2 2 2 2 2 3" xfId="3416" xr:uid="{00000000-0005-0000-0000-0000470B0000}"/>
    <cellStyle name="Обычный 7 2 2 2 2 3" xfId="2647" xr:uid="{00000000-0005-0000-0000-0000480B0000}"/>
    <cellStyle name="Обычный 7 2 2 2 2 3 2" xfId="3417" xr:uid="{00000000-0005-0000-0000-0000490B0000}"/>
    <cellStyle name="Обычный 7 2 2 2 2 3 3" xfId="3418" xr:uid="{00000000-0005-0000-0000-00004A0B0000}"/>
    <cellStyle name="Обычный 7 2 2 2 2 4" xfId="3419" xr:uid="{00000000-0005-0000-0000-00004B0B0000}"/>
    <cellStyle name="Обычный 7 2 2 2 2 5" xfId="3420" xr:uid="{00000000-0005-0000-0000-00004C0B0000}"/>
    <cellStyle name="Обычный 7 2 2 2 3" xfId="2240" xr:uid="{00000000-0005-0000-0000-00004D0B0000}"/>
    <cellStyle name="Обычный 7 2 2 2 3 2" xfId="2471" xr:uid="{00000000-0005-0000-0000-00004E0B0000}"/>
    <cellStyle name="Обычный 7 2 2 2 3 2 2" xfId="3421" xr:uid="{00000000-0005-0000-0000-00004F0B0000}"/>
    <cellStyle name="Обычный 7 2 2 2 3 2 3" xfId="3422" xr:uid="{00000000-0005-0000-0000-0000500B0000}"/>
    <cellStyle name="Обычный 7 2 2 2 3 3" xfId="2648" xr:uid="{00000000-0005-0000-0000-0000510B0000}"/>
    <cellStyle name="Обычный 7 2 2 2 3 3 2" xfId="3423" xr:uid="{00000000-0005-0000-0000-0000520B0000}"/>
    <cellStyle name="Обычный 7 2 2 2 3 3 3" xfId="3424" xr:uid="{00000000-0005-0000-0000-0000530B0000}"/>
    <cellStyle name="Обычный 7 2 2 2 3 4" xfId="3425" xr:uid="{00000000-0005-0000-0000-0000540B0000}"/>
    <cellStyle name="Обычный 7 2 2 2 3 5" xfId="3426" xr:uid="{00000000-0005-0000-0000-0000550B0000}"/>
    <cellStyle name="Обычный 7 2 2 2 4" xfId="2469" xr:uid="{00000000-0005-0000-0000-0000560B0000}"/>
    <cellStyle name="Обычный 7 2 2 2 4 2" xfId="3427" xr:uid="{00000000-0005-0000-0000-0000570B0000}"/>
    <cellStyle name="Обычный 7 2 2 2 4 3" xfId="3428" xr:uid="{00000000-0005-0000-0000-0000580B0000}"/>
    <cellStyle name="Обычный 7 2 2 2 5" xfId="2646" xr:uid="{00000000-0005-0000-0000-0000590B0000}"/>
    <cellStyle name="Обычный 7 2 2 2 5 2" xfId="3429" xr:uid="{00000000-0005-0000-0000-00005A0B0000}"/>
    <cellStyle name="Обычный 7 2 2 2 5 3" xfId="3430" xr:uid="{00000000-0005-0000-0000-00005B0B0000}"/>
    <cellStyle name="Обычный 7 2 2 2 6" xfId="3431" xr:uid="{00000000-0005-0000-0000-00005C0B0000}"/>
    <cellStyle name="Обычный 7 2 2 2 7" xfId="3432" xr:uid="{00000000-0005-0000-0000-00005D0B0000}"/>
    <cellStyle name="Обычный 7 2 2 3" xfId="2241" xr:uid="{00000000-0005-0000-0000-00005E0B0000}"/>
    <cellStyle name="Обычный 7 2 2 3 2" xfId="2472" xr:uid="{00000000-0005-0000-0000-00005F0B0000}"/>
    <cellStyle name="Обычный 7 2 2 3 2 2" xfId="3433" xr:uid="{00000000-0005-0000-0000-0000600B0000}"/>
    <cellStyle name="Обычный 7 2 2 3 2 3" xfId="3434" xr:uid="{00000000-0005-0000-0000-0000610B0000}"/>
    <cellStyle name="Обычный 7 2 2 3 3" xfId="2649" xr:uid="{00000000-0005-0000-0000-0000620B0000}"/>
    <cellStyle name="Обычный 7 2 2 3 3 2" xfId="3435" xr:uid="{00000000-0005-0000-0000-0000630B0000}"/>
    <cellStyle name="Обычный 7 2 2 3 3 3" xfId="3436" xr:uid="{00000000-0005-0000-0000-0000640B0000}"/>
    <cellStyle name="Обычный 7 2 2 3 4" xfId="3437" xr:uid="{00000000-0005-0000-0000-0000650B0000}"/>
    <cellStyle name="Обычный 7 2 2 3 5" xfId="3438" xr:uid="{00000000-0005-0000-0000-0000660B0000}"/>
    <cellStyle name="Обычный 7 2 2 4" xfId="2242" xr:uid="{00000000-0005-0000-0000-0000670B0000}"/>
    <cellStyle name="Обычный 7 2 2 4 2" xfId="2473" xr:uid="{00000000-0005-0000-0000-0000680B0000}"/>
    <cellStyle name="Обычный 7 2 2 4 2 2" xfId="3439" xr:uid="{00000000-0005-0000-0000-0000690B0000}"/>
    <cellStyle name="Обычный 7 2 2 4 2 3" xfId="3440" xr:uid="{00000000-0005-0000-0000-00006A0B0000}"/>
    <cellStyle name="Обычный 7 2 2 4 3" xfId="2650" xr:uid="{00000000-0005-0000-0000-00006B0B0000}"/>
    <cellStyle name="Обычный 7 2 2 4 3 2" xfId="3441" xr:uid="{00000000-0005-0000-0000-00006C0B0000}"/>
    <cellStyle name="Обычный 7 2 2 4 3 3" xfId="3442" xr:uid="{00000000-0005-0000-0000-00006D0B0000}"/>
    <cellStyle name="Обычный 7 2 2 4 4" xfId="3443" xr:uid="{00000000-0005-0000-0000-00006E0B0000}"/>
    <cellStyle name="Обычный 7 2 2 4 5" xfId="3444" xr:uid="{00000000-0005-0000-0000-00006F0B0000}"/>
    <cellStyle name="Обычный 7 2 2 5" xfId="2379" xr:uid="{00000000-0005-0000-0000-0000700B0000}"/>
    <cellStyle name="Обычный 7 2 2 5 2" xfId="3445" xr:uid="{00000000-0005-0000-0000-0000710B0000}"/>
    <cellStyle name="Обычный 7 2 2 5 3" xfId="3446" xr:uid="{00000000-0005-0000-0000-0000720B0000}"/>
    <cellStyle name="Обычный 7 2 2 6" xfId="2556" xr:uid="{00000000-0005-0000-0000-0000730B0000}"/>
    <cellStyle name="Обычный 7 2 2 6 2" xfId="3447" xr:uid="{00000000-0005-0000-0000-0000740B0000}"/>
    <cellStyle name="Обычный 7 2 2 6 3" xfId="3448" xr:uid="{00000000-0005-0000-0000-0000750B0000}"/>
    <cellStyle name="Обычный 7 2 2 7" xfId="3449" xr:uid="{00000000-0005-0000-0000-0000760B0000}"/>
    <cellStyle name="Обычный 7 2 2 8" xfId="3450" xr:uid="{00000000-0005-0000-0000-0000770B0000}"/>
    <cellStyle name="Обычный 7 2 3" xfId="2243" xr:uid="{00000000-0005-0000-0000-0000780B0000}"/>
    <cellStyle name="Обычный 7 2 3 2" xfId="2244" xr:uid="{00000000-0005-0000-0000-0000790B0000}"/>
    <cellStyle name="Обычный 7 2 3 2 2" xfId="2245" xr:uid="{00000000-0005-0000-0000-00007A0B0000}"/>
    <cellStyle name="Обычный 7 2 3 2 2 2" xfId="2475" xr:uid="{00000000-0005-0000-0000-00007B0B0000}"/>
    <cellStyle name="Обычный 7 2 3 2 2 2 2" xfId="3451" xr:uid="{00000000-0005-0000-0000-00007C0B0000}"/>
    <cellStyle name="Обычный 7 2 3 2 2 2 3" xfId="3452" xr:uid="{00000000-0005-0000-0000-00007D0B0000}"/>
    <cellStyle name="Обычный 7 2 3 2 2 3" xfId="2652" xr:uid="{00000000-0005-0000-0000-00007E0B0000}"/>
    <cellStyle name="Обычный 7 2 3 2 2 3 2" xfId="3453" xr:uid="{00000000-0005-0000-0000-00007F0B0000}"/>
    <cellStyle name="Обычный 7 2 3 2 2 3 3" xfId="3454" xr:uid="{00000000-0005-0000-0000-0000800B0000}"/>
    <cellStyle name="Обычный 7 2 3 2 2 4" xfId="3455" xr:uid="{00000000-0005-0000-0000-0000810B0000}"/>
    <cellStyle name="Обычный 7 2 3 2 2 5" xfId="3456" xr:uid="{00000000-0005-0000-0000-0000820B0000}"/>
    <cellStyle name="Обычный 7 2 3 2 3" xfId="2246" xr:uid="{00000000-0005-0000-0000-0000830B0000}"/>
    <cellStyle name="Обычный 7 2 3 2 3 2" xfId="2476" xr:uid="{00000000-0005-0000-0000-0000840B0000}"/>
    <cellStyle name="Обычный 7 2 3 2 3 2 2" xfId="3457" xr:uid="{00000000-0005-0000-0000-0000850B0000}"/>
    <cellStyle name="Обычный 7 2 3 2 3 2 3" xfId="3458" xr:uid="{00000000-0005-0000-0000-0000860B0000}"/>
    <cellStyle name="Обычный 7 2 3 2 3 3" xfId="2653" xr:uid="{00000000-0005-0000-0000-0000870B0000}"/>
    <cellStyle name="Обычный 7 2 3 2 3 3 2" xfId="3459" xr:uid="{00000000-0005-0000-0000-0000880B0000}"/>
    <cellStyle name="Обычный 7 2 3 2 3 3 3" xfId="3460" xr:uid="{00000000-0005-0000-0000-0000890B0000}"/>
    <cellStyle name="Обычный 7 2 3 2 3 4" xfId="3461" xr:uid="{00000000-0005-0000-0000-00008A0B0000}"/>
    <cellStyle name="Обычный 7 2 3 2 3 5" xfId="3462" xr:uid="{00000000-0005-0000-0000-00008B0B0000}"/>
    <cellStyle name="Обычный 7 2 3 2 4" xfId="2474" xr:uid="{00000000-0005-0000-0000-00008C0B0000}"/>
    <cellStyle name="Обычный 7 2 3 2 4 2" xfId="3463" xr:uid="{00000000-0005-0000-0000-00008D0B0000}"/>
    <cellStyle name="Обычный 7 2 3 2 4 3" xfId="3464" xr:uid="{00000000-0005-0000-0000-00008E0B0000}"/>
    <cellStyle name="Обычный 7 2 3 2 5" xfId="2651" xr:uid="{00000000-0005-0000-0000-00008F0B0000}"/>
    <cellStyle name="Обычный 7 2 3 2 5 2" xfId="3465" xr:uid="{00000000-0005-0000-0000-0000900B0000}"/>
    <cellStyle name="Обычный 7 2 3 2 5 3" xfId="3466" xr:uid="{00000000-0005-0000-0000-0000910B0000}"/>
    <cellStyle name="Обычный 7 2 3 2 6" xfId="3467" xr:uid="{00000000-0005-0000-0000-0000920B0000}"/>
    <cellStyle name="Обычный 7 2 3 2 7" xfId="3468" xr:uid="{00000000-0005-0000-0000-0000930B0000}"/>
    <cellStyle name="Обычный 7 2 3 3" xfId="2247" xr:uid="{00000000-0005-0000-0000-0000940B0000}"/>
    <cellStyle name="Обычный 7 2 3 3 2" xfId="2477" xr:uid="{00000000-0005-0000-0000-0000950B0000}"/>
    <cellStyle name="Обычный 7 2 3 3 2 2" xfId="3469" xr:uid="{00000000-0005-0000-0000-0000960B0000}"/>
    <cellStyle name="Обычный 7 2 3 3 2 3" xfId="3470" xr:uid="{00000000-0005-0000-0000-0000970B0000}"/>
    <cellStyle name="Обычный 7 2 3 3 3" xfId="2654" xr:uid="{00000000-0005-0000-0000-0000980B0000}"/>
    <cellStyle name="Обычный 7 2 3 3 3 2" xfId="3471" xr:uid="{00000000-0005-0000-0000-0000990B0000}"/>
    <cellStyle name="Обычный 7 2 3 3 3 3" xfId="3472" xr:uid="{00000000-0005-0000-0000-00009A0B0000}"/>
    <cellStyle name="Обычный 7 2 3 3 4" xfId="3473" xr:uid="{00000000-0005-0000-0000-00009B0B0000}"/>
    <cellStyle name="Обычный 7 2 3 3 5" xfId="3474" xr:uid="{00000000-0005-0000-0000-00009C0B0000}"/>
    <cellStyle name="Обычный 7 2 3 4" xfId="2248" xr:uid="{00000000-0005-0000-0000-00009D0B0000}"/>
    <cellStyle name="Обычный 7 2 3 4 2" xfId="2478" xr:uid="{00000000-0005-0000-0000-00009E0B0000}"/>
    <cellStyle name="Обычный 7 2 3 4 2 2" xfId="3475" xr:uid="{00000000-0005-0000-0000-00009F0B0000}"/>
    <cellStyle name="Обычный 7 2 3 4 2 3" xfId="3476" xr:uid="{00000000-0005-0000-0000-0000A00B0000}"/>
    <cellStyle name="Обычный 7 2 3 4 3" xfId="2655" xr:uid="{00000000-0005-0000-0000-0000A10B0000}"/>
    <cellStyle name="Обычный 7 2 3 4 3 2" xfId="3477" xr:uid="{00000000-0005-0000-0000-0000A20B0000}"/>
    <cellStyle name="Обычный 7 2 3 4 3 3" xfId="3478" xr:uid="{00000000-0005-0000-0000-0000A30B0000}"/>
    <cellStyle name="Обычный 7 2 3 4 4" xfId="3479" xr:uid="{00000000-0005-0000-0000-0000A40B0000}"/>
    <cellStyle name="Обычный 7 2 3 4 5" xfId="3480" xr:uid="{00000000-0005-0000-0000-0000A50B0000}"/>
    <cellStyle name="Обычный 7 2 3 5" xfId="2374" xr:uid="{00000000-0005-0000-0000-0000A60B0000}"/>
    <cellStyle name="Обычный 7 2 3 5 2" xfId="3481" xr:uid="{00000000-0005-0000-0000-0000A70B0000}"/>
    <cellStyle name="Обычный 7 2 3 5 3" xfId="3482" xr:uid="{00000000-0005-0000-0000-0000A80B0000}"/>
    <cellStyle name="Обычный 7 2 3 6" xfId="2549" xr:uid="{00000000-0005-0000-0000-0000A90B0000}"/>
    <cellStyle name="Обычный 7 2 3 6 2" xfId="3483" xr:uid="{00000000-0005-0000-0000-0000AA0B0000}"/>
    <cellStyle name="Обычный 7 2 3 6 3" xfId="3484" xr:uid="{00000000-0005-0000-0000-0000AB0B0000}"/>
    <cellStyle name="Обычный 7 2 3 7" xfId="3485" xr:uid="{00000000-0005-0000-0000-0000AC0B0000}"/>
    <cellStyle name="Обычный 7 2 3 8" xfId="3486" xr:uid="{00000000-0005-0000-0000-0000AD0B0000}"/>
    <cellStyle name="Обычный 7 2 4" xfId="2249" xr:uid="{00000000-0005-0000-0000-0000AE0B0000}"/>
    <cellStyle name="Обычный 7 2 4 2" xfId="2250" xr:uid="{00000000-0005-0000-0000-0000AF0B0000}"/>
    <cellStyle name="Обычный 7 2 4 2 2" xfId="2480" xr:uid="{00000000-0005-0000-0000-0000B00B0000}"/>
    <cellStyle name="Обычный 7 2 4 2 2 2" xfId="3487" xr:uid="{00000000-0005-0000-0000-0000B10B0000}"/>
    <cellStyle name="Обычный 7 2 4 2 2 3" xfId="3488" xr:uid="{00000000-0005-0000-0000-0000B20B0000}"/>
    <cellStyle name="Обычный 7 2 4 2 3" xfId="2657" xr:uid="{00000000-0005-0000-0000-0000B30B0000}"/>
    <cellStyle name="Обычный 7 2 4 2 3 2" xfId="3489" xr:uid="{00000000-0005-0000-0000-0000B40B0000}"/>
    <cellStyle name="Обычный 7 2 4 2 3 3" xfId="3490" xr:uid="{00000000-0005-0000-0000-0000B50B0000}"/>
    <cellStyle name="Обычный 7 2 4 2 4" xfId="3491" xr:uid="{00000000-0005-0000-0000-0000B60B0000}"/>
    <cellStyle name="Обычный 7 2 4 2 5" xfId="3492" xr:uid="{00000000-0005-0000-0000-0000B70B0000}"/>
    <cellStyle name="Обычный 7 2 4 3" xfId="2251" xr:uid="{00000000-0005-0000-0000-0000B80B0000}"/>
    <cellStyle name="Обычный 7 2 4 3 2" xfId="2481" xr:uid="{00000000-0005-0000-0000-0000B90B0000}"/>
    <cellStyle name="Обычный 7 2 4 3 2 2" xfId="3493" xr:uid="{00000000-0005-0000-0000-0000BA0B0000}"/>
    <cellStyle name="Обычный 7 2 4 3 2 3" xfId="3494" xr:uid="{00000000-0005-0000-0000-0000BB0B0000}"/>
    <cellStyle name="Обычный 7 2 4 3 3" xfId="2658" xr:uid="{00000000-0005-0000-0000-0000BC0B0000}"/>
    <cellStyle name="Обычный 7 2 4 3 3 2" xfId="3495" xr:uid="{00000000-0005-0000-0000-0000BD0B0000}"/>
    <cellStyle name="Обычный 7 2 4 3 3 3" xfId="3496" xr:uid="{00000000-0005-0000-0000-0000BE0B0000}"/>
    <cellStyle name="Обычный 7 2 4 3 4" xfId="3497" xr:uid="{00000000-0005-0000-0000-0000BF0B0000}"/>
    <cellStyle name="Обычный 7 2 4 3 5" xfId="3498" xr:uid="{00000000-0005-0000-0000-0000C00B0000}"/>
    <cellStyle name="Обычный 7 2 4 4" xfId="2479" xr:uid="{00000000-0005-0000-0000-0000C10B0000}"/>
    <cellStyle name="Обычный 7 2 4 4 2" xfId="3499" xr:uid="{00000000-0005-0000-0000-0000C20B0000}"/>
    <cellStyle name="Обычный 7 2 4 4 3" xfId="3500" xr:uid="{00000000-0005-0000-0000-0000C30B0000}"/>
    <cellStyle name="Обычный 7 2 4 5" xfId="2656" xr:uid="{00000000-0005-0000-0000-0000C40B0000}"/>
    <cellStyle name="Обычный 7 2 4 5 2" xfId="3501" xr:uid="{00000000-0005-0000-0000-0000C50B0000}"/>
    <cellStyle name="Обычный 7 2 4 5 3" xfId="3502" xr:uid="{00000000-0005-0000-0000-0000C60B0000}"/>
    <cellStyle name="Обычный 7 2 4 6" xfId="3503" xr:uid="{00000000-0005-0000-0000-0000C70B0000}"/>
    <cellStyle name="Обычный 7 2 4 7" xfId="3504" xr:uid="{00000000-0005-0000-0000-0000C80B0000}"/>
    <cellStyle name="Обычный 7 2 5" xfId="2252" xr:uid="{00000000-0005-0000-0000-0000C90B0000}"/>
    <cellStyle name="Обычный 7 2 5 2" xfId="2482" xr:uid="{00000000-0005-0000-0000-0000CA0B0000}"/>
    <cellStyle name="Обычный 7 2 5 2 2" xfId="3505" xr:uid="{00000000-0005-0000-0000-0000CB0B0000}"/>
    <cellStyle name="Обычный 7 2 5 2 3" xfId="3506" xr:uid="{00000000-0005-0000-0000-0000CC0B0000}"/>
    <cellStyle name="Обычный 7 2 5 3" xfId="2659" xr:uid="{00000000-0005-0000-0000-0000CD0B0000}"/>
    <cellStyle name="Обычный 7 2 5 3 2" xfId="3507" xr:uid="{00000000-0005-0000-0000-0000CE0B0000}"/>
    <cellStyle name="Обычный 7 2 5 3 3" xfId="3508" xr:uid="{00000000-0005-0000-0000-0000CF0B0000}"/>
    <cellStyle name="Обычный 7 2 5 4" xfId="3509" xr:uid="{00000000-0005-0000-0000-0000D00B0000}"/>
    <cellStyle name="Обычный 7 2 5 5" xfId="3510" xr:uid="{00000000-0005-0000-0000-0000D10B0000}"/>
    <cellStyle name="Обычный 7 2 6" xfId="2253" xr:uid="{00000000-0005-0000-0000-0000D20B0000}"/>
    <cellStyle name="Обычный 7 2 6 2" xfId="2483" xr:uid="{00000000-0005-0000-0000-0000D30B0000}"/>
    <cellStyle name="Обычный 7 2 6 2 2" xfId="3511" xr:uid="{00000000-0005-0000-0000-0000D40B0000}"/>
    <cellStyle name="Обычный 7 2 6 2 3" xfId="3512" xr:uid="{00000000-0005-0000-0000-0000D50B0000}"/>
    <cellStyle name="Обычный 7 2 6 3" xfId="2660" xr:uid="{00000000-0005-0000-0000-0000D60B0000}"/>
    <cellStyle name="Обычный 7 2 6 3 2" xfId="3513" xr:uid="{00000000-0005-0000-0000-0000D70B0000}"/>
    <cellStyle name="Обычный 7 2 6 3 3" xfId="3514" xr:uid="{00000000-0005-0000-0000-0000D80B0000}"/>
    <cellStyle name="Обычный 7 2 6 4" xfId="3515" xr:uid="{00000000-0005-0000-0000-0000D90B0000}"/>
    <cellStyle name="Обычный 7 2 6 5" xfId="3516" xr:uid="{00000000-0005-0000-0000-0000DA0B0000}"/>
    <cellStyle name="Обычный 7 2 7" xfId="2254" xr:uid="{00000000-0005-0000-0000-0000DB0B0000}"/>
    <cellStyle name="Обычный 7 2 7 2" xfId="2484" xr:uid="{00000000-0005-0000-0000-0000DC0B0000}"/>
    <cellStyle name="Обычный 7 2 7 2 2" xfId="3517" xr:uid="{00000000-0005-0000-0000-0000DD0B0000}"/>
    <cellStyle name="Обычный 7 2 7 2 3" xfId="3518" xr:uid="{00000000-0005-0000-0000-0000DE0B0000}"/>
    <cellStyle name="Обычный 7 2 7 3" xfId="2661" xr:uid="{00000000-0005-0000-0000-0000DF0B0000}"/>
    <cellStyle name="Обычный 7 2 7 3 2" xfId="3519" xr:uid="{00000000-0005-0000-0000-0000E00B0000}"/>
    <cellStyle name="Обычный 7 2 7 3 3" xfId="3520" xr:uid="{00000000-0005-0000-0000-0000E10B0000}"/>
    <cellStyle name="Обычный 7 2 7 4" xfId="3521" xr:uid="{00000000-0005-0000-0000-0000E20B0000}"/>
    <cellStyle name="Обычный 7 2 7 5" xfId="3522" xr:uid="{00000000-0005-0000-0000-0000E30B0000}"/>
    <cellStyle name="Обычный 7 2 8" xfId="2130" xr:uid="{00000000-0005-0000-0000-0000E40B0000}"/>
    <cellStyle name="Обычный 7 2 9" xfId="2366" xr:uid="{00000000-0005-0000-0000-0000E50B0000}"/>
    <cellStyle name="Обычный 7 2 9 2" xfId="3523" xr:uid="{00000000-0005-0000-0000-0000E60B0000}"/>
    <cellStyle name="Обычный 7 2 9 3" xfId="3524" xr:uid="{00000000-0005-0000-0000-0000E70B0000}"/>
    <cellStyle name="Обычный 7 3" xfId="2309" xr:uid="{00000000-0005-0000-0000-0000E80B0000}"/>
    <cellStyle name="Обычный 7 4" xfId="2236" xr:uid="{00000000-0005-0000-0000-0000E90B0000}"/>
    <cellStyle name="Обычный 7 5" xfId="2320" xr:uid="{00000000-0005-0000-0000-0000EA0B0000}"/>
    <cellStyle name="Обычный 7 6" xfId="2118" xr:uid="{00000000-0005-0000-0000-0000EB0B0000}"/>
    <cellStyle name="Обычный 8" xfId="1803" xr:uid="{00000000-0005-0000-0000-0000EC0B0000}"/>
    <cellStyle name="Обычный 8 2" xfId="1804" xr:uid="{00000000-0005-0000-0000-0000ED0B0000}"/>
    <cellStyle name="Обычный 8 2 2" xfId="3525" xr:uid="{00000000-0005-0000-0000-0000EE0B0000}"/>
    <cellStyle name="Обычный 8 2 3" xfId="3526" xr:uid="{00000000-0005-0000-0000-0000EF0B0000}"/>
    <cellStyle name="Обычный 8 3" xfId="2336" xr:uid="{00000000-0005-0000-0000-0000F00B0000}"/>
    <cellStyle name="Обычный 8 3 2" xfId="3527" xr:uid="{00000000-0005-0000-0000-0000F10B0000}"/>
    <cellStyle name="Обычный 8 3 3" xfId="3528" xr:uid="{00000000-0005-0000-0000-0000F20B0000}"/>
    <cellStyle name="Обычный 8 4" xfId="2119" xr:uid="{00000000-0005-0000-0000-0000F30B0000}"/>
    <cellStyle name="Обычный 9" xfId="1805" xr:uid="{00000000-0005-0000-0000-0000F40B0000}"/>
    <cellStyle name="Обычный 9 10" xfId="3529" xr:uid="{00000000-0005-0000-0000-0000F50B0000}"/>
    <cellStyle name="Обычный 9 2" xfId="1806" xr:uid="{00000000-0005-0000-0000-0000F60B0000}"/>
    <cellStyle name="Обычный 9 2 2" xfId="1807" xr:uid="{00000000-0005-0000-0000-0000F70B0000}"/>
    <cellStyle name="Обычный 9 2 2 2" xfId="2255" xr:uid="{00000000-0005-0000-0000-0000F80B0000}"/>
    <cellStyle name="Обычный 9 2 2 2 2" xfId="2486" xr:uid="{00000000-0005-0000-0000-0000F90B0000}"/>
    <cellStyle name="Обычный 9 2 2 2 2 2" xfId="3530" xr:uid="{00000000-0005-0000-0000-0000FA0B0000}"/>
    <cellStyle name="Обычный 9 2 2 2 2 3" xfId="3531" xr:uid="{00000000-0005-0000-0000-0000FB0B0000}"/>
    <cellStyle name="Обычный 9 2 2 2 3" xfId="2663" xr:uid="{00000000-0005-0000-0000-0000FC0B0000}"/>
    <cellStyle name="Обычный 9 2 2 2 3 2" xfId="3532" xr:uid="{00000000-0005-0000-0000-0000FD0B0000}"/>
    <cellStyle name="Обычный 9 2 2 2 3 3" xfId="3533" xr:uid="{00000000-0005-0000-0000-0000FE0B0000}"/>
    <cellStyle name="Обычный 9 2 2 2 4" xfId="3534" xr:uid="{00000000-0005-0000-0000-0000FF0B0000}"/>
    <cellStyle name="Обычный 9 2 2 2 5" xfId="3535" xr:uid="{00000000-0005-0000-0000-0000000C0000}"/>
    <cellStyle name="Обычный 9 2 2 3" xfId="2256" xr:uid="{00000000-0005-0000-0000-0000010C0000}"/>
    <cellStyle name="Обычный 9 2 2 3 2" xfId="2487" xr:uid="{00000000-0005-0000-0000-0000020C0000}"/>
    <cellStyle name="Обычный 9 2 2 3 2 2" xfId="3536" xr:uid="{00000000-0005-0000-0000-0000030C0000}"/>
    <cellStyle name="Обычный 9 2 2 3 2 3" xfId="3537" xr:uid="{00000000-0005-0000-0000-0000040C0000}"/>
    <cellStyle name="Обычный 9 2 2 3 3" xfId="2664" xr:uid="{00000000-0005-0000-0000-0000050C0000}"/>
    <cellStyle name="Обычный 9 2 2 3 3 2" xfId="3538" xr:uid="{00000000-0005-0000-0000-0000060C0000}"/>
    <cellStyle name="Обычный 9 2 2 3 3 3" xfId="3539" xr:uid="{00000000-0005-0000-0000-0000070C0000}"/>
    <cellStyle name="Обычный 9 2 2 3 4" xfId="3540" xr:uid="{00000000-0005-0000-0000-0000080C0000}"/>
    <cellStyle name="Обычный 9 2 2 3 5" xfId="3541" xr:uid="{00000000-0005-0000-0000-0000090C0000}"/>
    <cellStyle name="Обычный 9 2 2 4" xfId="2257" xr:uid="{00000000-0005-0000-0000-00000A0C0000}"/>
    <cellStyle name="Обычный 9 2 2 4 2" xfId="2488" xr:uid="{00000000-0005-0000-0000-00000B0C0000}"/>
    <cellStyle name="Обычный 9 2 2 4 2 2" xfId="3542" xr:uid="{00000000-0005-0000-0000-00000C0C0000}"/>
    <cellStyle name="Обычный 9 2 2 4 2 3" xfId="3543" xr:uid="{00000000-0005-0000-0000-00000D0C0000}"/>
    <cellStyle name="Обычный 9 2 2 4 3" xfId="2665" xr:uid="{00000000-0005-0000-0000-00000E0C0000}"/>
    <cellStyle name="Обычный 9 2 2 4 3 2" xfId="3544" xr:uid="{00000000-0005-0000-0000-00000F0C0000}"/>
    <cellStyle name="Обычный 9 2 2 4 3 3" xfId="3545" xr:uid="{00000000-0005-0000-0000-0000100C0000}"/>
    <cellStyle name="Обычный 9 2 2 4 4" xfId="3546" xr:uid="{00000000-0005-0000-0000-0000110C0000}"/>
    <cellStyle name="Обычный 9 2 2 4 5" xfId="3547" xr:uid="{00000000-0005-0000-0000-0000120C0000}"/>
    <cellStyle name="Обычный 9 2 2 5" xfId="2339" xr:uid="{00000000-0005-0000-0000-0000130C0000}"/>
    <cellStyle name="Обычный 9 2 2 5 2" xfId="3548" xr:uid="{00000000-0005-0000-0000-0000140C0000}"/>
    <cellStyle name="Обычный 9 2 2 5 3" xfId="3549" xr:uid="{00000000-0005-0000-0000-0000150C0000}"/>
    <cellStyle name="Обычный 9 2 2 6" xfId="2485" xr:uid="{00000000-0005-0000-0000-0000160C0000}"/>
    <cellStyle name="Обычный 9 2 2 6 2" xfId="3550" xr:uid="{00000000-0005-0000-0000-0000170C0000}"/>
    <cellStyle name="Обычный 9 2 2 6 3" xfId="3551" xr:uid="{00000000-0005-0000-0000-0000180C0000}"/>
    <cellStyle name="Обычный 9 2 2 7" xfId="2662" xr:uid="{00000000-0005-0000-0000-0000190C0000}"/>
    <cellStyle name="Обычный 9 2 2 7 2" xfId="3552" xr:uid="{00000000-0005-0000-0000-00001A0C0000}"/>
    <cellStyle name="Обычный 9 2 2 7 3" xfId="3553" xr:uid="{00000000-0005-0000-0000-00001B0C0000}"/>
    <cellStyle name="Обычный 9 2 2 8" xfId="3554" xr:uid="{00000000-0005-0000-0000-00001C0C0000}"/>
    <cellStyle name="Обычный 9 2 2 9" xfId="3555" xr:uid="{00000000-0005-0000-0000-00001D0C0000}"/>
    <cellStyle name="Обычный 9 2 3" xfId="2258" xr:uid="{00000000-0005-0000-0000-00001E0C0000}"/>
    <cellStyle name="Обычный 9 2 3 2" xfId="2489" xr:uid="{00000000-0005-0000-0000-00001F0C0000}"/>
    <cellStyle name="Обычный 9 2 3 2 2" xfId="3556" xr:uid="{00000000-0005-0000-0000-0000200C0000}"/>
    <cellStyle name="Обычный 9 2 3 2 3" xfId="3557" xr:uid="{00000000-0005-0000-0000-0000210C0000}"/>
    <cellStyle name="Обычный 9 2 3 3" xfId="2666" xr:uid="{00000000-0005-0000-0000-0000220C0000}"/>
    <cellStyle name="Обычный 9 2 3 3 2" xfId="3558" xr:uid="{00000000-0005-0000-0000-0000230C0000}"/>
    <cellStyle name="Обычный 9 2 3 3 3" xfId="3559" xr:uid="{00000000-0005-0000-0000-0000240C0000}"/>
    <cellStyle name="Обычный 9 2 3 4" xfId="3560" xr:uid="{00000000-0005-0000-0000-0000250C0000}"/>
    <cellStyle name="Обычный 9 2 3 5" xfId="3561" xr:uid="{00000000-0005-0000-0000-0000260C0000}"/>
    <cellStyle name="Обычный 9 2 4" xfId="2259" xr:uid="{00000000-0005-0000-0000-0000270C0000}"/>
    <cellStyle name="Обычный 9 2 4 2" xfId="2490" xr:uid="{00000000-0005-0000-0000-0000280C0000}"/>
    <cellStyle name="Обычный 9 2 4 2 2" xfId="3562" xr:uid="{00000000-0005-0000-0000-0000290C0000}"/>
    <cellStyle name="Обычный 9 2 4 2 3" xfId="3563" xr:uid="{00000000-0005-0000-0000-00002A0C0000}"/>
    <cellStyle name="Обычный 9 2 4 3" xfId="2667" xr:uid="{00000000-0005-0000-0000-00002B0C0000}"/>
    <cellStyle name="Обычный 9 2 4 3 2" xfId="3564" xr:uid="{00000000-0005-0000-0000-00002C0C0000}"/>
    <cellStyle name="Обычный 9 2 4 3 3" xfId="3565" xr:uid="{00000000-0005-0000-0000-00002D0C0000}"/>
    <cellStyle name="Обычный 9 2 4 4" xfId="3566" xr:uid="{00000000-0005-0000-0000-00002E0C0000}"/>
    <cellStyle name="Обычный 9 2 4 5" xfId="3567" xr:uid="{00000000-0005-0000-0000-00002F0C0000}"/>
    <cellStyle name="Обычный 9 2 5" xfId="2338" xr:uid="{00000000-0005-0000-0000-0000300C0000}"/>
    <cellStyle name="Обычный 9 2 5 2" xfId="3568" xr:uid="{00000000-0005-0000-0000-0000310C0000}"/>
    <cellStyle name="Обычный 9 2 5 3" xfId="3569" xr:uid="{00000000-0005-0000-0000-0000320C0000}"/>
    <cellStyle name="Обычный 9 2 6" xfId="2381" xr:uid="{00000000-0005-0000-0000-0000330C0000}"/>
    <cellStyle name="Обычный 9 2 6 2" xfId="3570" xr:uid="{00000000-0005-0000-0000-0000340C0000}"/>
    <cellStyle name="Обычный 9 2 6 3" xfId="3571" xr:uid="{00000000-0005-0000-0000-0000350C0000}"/>
    <cellStyle name="Обычный 9 2 7" xfId="2558" xr:uid="{00000000-0005-0000-0000-0000360C0000}"/>
    <cellStyle name="Обычный 9 2 7 2" xfId="3572" xr:uid="{00000000-0005-0000-0000-0000370C0000}"/>
    <cellStyle name="Обычный 9 2 7 3" xfId="3573" xr:uid="{00000000-0005-0000-0000-0000380C0000}"/>
    <cellStyle name="Обычный 9 2 8" xfId="3574" xr:uid="{00000000-0005-0000-0000-0000390C0000}"/>
    <cellStyle name="Обычный 9 2 9" xfId="3575" xr:uid="{00000000-0005-0000-0000-00003A0C0000}"/>
    <cellStyle name="Обычный 9 3" xfId="1808" xr:uid="{00000000-0005-0000-0000-00003B0C0000}"/>
    <cellStyle name="Обычный 9 3 2" xfId="2260" xr:uid="{00000000-0005-0000-0000-00003C0C0000}"/>
    <cellStyle name="Обычный 9 3 2 2" xfId="2491" xr:uid="{00000000-0005-0000-0000-00003D0C0000}"/>
    <cellStyle name="Обычный 9 3 2 2 2" xfId="3576" xr:uid="{00000000-0005-0000-0000-00003E0C0000}"/>
    <cellStyle name="Обычный 9 3 2 2 3" xfId="3577" xr:uid="{00000000-0005-0000-0000-00003F0C0000}"/>
    <cellStyle name="Обычный 9 3 2 3" xfId="2668" xr:uid="{00000000-0005-0000-0000-0000400C0000}"/>
    <cellStyle name="Обычный 9 3 2 3 2" xfId="3578" xr:uid="{00000000-0005-0000-0000-0000410C0000}"/>
    <cellStyle name="Обычный 9 3 2 3 3" xfId="3579" xr:uid="{00000000-0005-0000-0000-0000420C0000}"/>
    <cellStyle name="Обычный 9 3 2 4" xfId="3580" xr:uid="{00000000-0005-0000-0000-0000430C0000}"/>
    <cellStyle name="Обычный 9 3 2 5" xfId="3581" xr:uid="{00000000-0005-0000-0000-0000440C0000}"/>
    <cellStyle name="Обычный 9 3 3" xfId="2261" xr:uid="{00000000-0005-0000-0000-0000450C0000}"/>
    <cellStyle name="Обычный 9 3 3 2" xfId="2492" xr:uid="{00000000-0005-0000-0000-0000460C0000}"/>
    <cellStyle name="Обычный 9 3 3 2 2" xfId="3582" xr:uid="{00000000-0005-0000-0000-0000470C0000}"/>
    <cellStyle name="Обычный 9 3 3 2 3" xfId="3583" xr:uid="{00000000-0005-0000-0000-0000480C0000}"/>
    <cellStyle name="Обычный 9 3 3 3" xfId="2669" xr:uid="{00000000-0005-0000-0000-0000490C0000}"/>
    <cellStyle name="Обычный 9 3 3 3 2" xfId="3584" xr:uid="{00000000-0005-0000-0000-00004A0C0000}"/>
    <cellStyle name="Обычный 9 3 3 3 3" xfId="3585" xr:uid="{00000000-0005-0000-0000-00004B0C0000}"/>
    <cellStyle name="Обычный 9 3 3 4" xfId="3586" xr:uid="{00000000-0005-0000-0000-00004C0C0000}"/>
    <cellStyle name="Обычный 9 3 3 5" xfId="3587" xr:uid="{00000000-0005-0000-0000-00004D0C0000}"/>
    <cellStyle name="Обычный 9 3 4" xfId="2262" xr:uid="{00000000-0005-0000-0000-00004E0C0000}"/>
    <cellStyle name="Обычный 9 3 4 2" xfId="2493" xr:uid="{00000000-0005-0000-0000-00004F0C0000}"/>
    <cellStyle name="Обычный 9 3 4 2 2" xfId="3588" xr:uid="{00000000-0005-0000-0000-0000500C0000}"/>
    <cellStyle name="Обычный 9 3 4 2 3" xfId="3589" xr:uid="{00000000-0005-0000-0000-0000510C0000}"/>
    <cellStyle name="Обычный 9 3 4 3" xfId="2670" xr:uid="{00000000-0005-0000-0000-0000520C0000}"/>
    <cellStyle name="Обычный 9 3 4 3 2" xfId="3590" xr:uid="{00000000-0005-0000-0000-0000530C0000}"/>
    <cellStyle name="Обычный 9 3 4 3 3" xfId="3591" xr:uid="{00000000-0005-0000-0000-0000540C0000}"/>
    <cellStyle name="Обычный 9 3 4 4" xfId="3592" xr:uid="{00000000-0005-0000-0000-0000550C0000}"/>
    <cellStyle name="Обычный 9 3 4 5" xfId="3593" xr:uid="{00000000-0005-0000-0000-0000560C0000}"/>
    <cellStyle name="Обычный 9 3 5" xfId="2340" xr:uid="{00000000-0005-0000-0000-0000570C0000}"/>
    <cellStyle name="Обычный 9 3 5 2" xfId="3594" xr:uid="{00000000-0005-0000-0000-0000580C0000}"/>
    <cellStyle name="Обычный 9 3 5 3" xfId="3595" xr:uid="{00000000-0005-0000-0000-0000590C0000}"/>
    <cellStyle name="Обычный 9 3 6" xfId="2386" xr:uid="{00000000-0005-0000-0000-00005A0C0000}"/>
    <cellStyle name="Обычный 9 3 6 2" xfId="3596" xr:uid="{00000000-0005-0000-0000-00005B0C0000}"/>
    <cellStyle name="Обычный 9 3 6 3" xfId="3597" xr:uid="{00000000-0005-0000-0000-00005C0C0000}"/>
    <cellStyle name="Обычный 9 3 7" xfId="2563" xr:uid="{00000000-0005-0000-0000-00005D0C0000}"/>
    <cellStyle name="Обычный 9 3 7 2" xfId="3598" xr:uid="{00000000-0005-0000-0000-00005E0C0000}"/>
    <cellStyle name="Обычный 9 3 7 3" xfId="3599" xr:uid="{00000000-0005-0000-0000-00005F0C0000}"/>
    <cellStyle name="Обычный 9 3 8" xfId="3600" xr:uid="{00000000-0005-0000-0000-0000600C0000}"/>
    <cellStyle name="Обычный 9 3 9" xfId="3601" xr:uid="{00000000-0005-0000-0000-0000610C0000}"/>
    <cellStyle name="Обычный 9 4" xfId="2263" xr:uid="{00000000-0005-0000-0000-0000620C0000}"/>
    <cellStyle name="Обычный 9 4 2" xfId="2494" xr:uid="{00000000-0005-0000-0000-0000630C0000}"/>
    <cellStyle name="Обычный 9 4 2 2" xfId="3602" xr:uid="{00000000-0005-0000-0000-0000640C0000}"/>
    <cellStyle name="Обычный 9 4 2 3" xfId="3603" xr:uid="{00000000-0005-0000-0000-0000650C0000}"/>
    <cellStyle name="Обычный 9 4 3" xfId="2671" xr:uid="{00000000-0005-0000-0000-0000660C0000}"/>
    <cellStyle name="Обычный 9 4 3 2" xfId="3604" xr:uid="{00000000-0005-0000-0000-0000670C0000}"/>
    <cellStyle name="Обычный 9 4 3 3" xfId="3605" xr:uid="{00000000-0005-0000-0000-0000680C0000}"/>
    <cellStyle name="Обычный 9 4 4" xfId="3606" xr:uid="{00000000-0005-0000-0000-0000690C0000}"/>
    <cellStyle name="Обычный 9 4 5" xfId="3607" xr:uid="{00000000-0005-0000-0000-00006A0C0000}"/>
    <cellStyle name="Обычный 9 5" xfId="2264" xr:uid="{00000000-0005-0000-0000-00006B0C0000}"/>
    <cellStyle name="Обычный 9 5 2" xfId="2495" xr:uid="{00000000-0005-0000-0000-00006C0C0000}"/>
    <cellStyle name="Обычный 9 5 2 2" xfId="3608" xr:uid="{00000000-0005-0000-0000-00006D0C0000}"/>
    <cellStyle name="Обычный 9 5 2 3" xfId="3609" xr:uid="{00000000-0005-0000-0000-00006E0C0000}"/>
    <cellStyle name="Обычный 9 5 3" xfId="2672" xr:uid="{00000000-0005-0000-0000-00006F0C0000}"/>
    <cellStyle name="Обычный 9 5 3 2" xfId="3610" xr:uid="{00000000-0005-0000-0000-0000700C0000}"/>
    <cellStyle name="Обычный 9 5 3 3" xfId="3611" xr:uid="{00000000-0005-0000-0000-0000710C0000}"/>
    <cellStyle name="Обычный 9 5 4" xfId="3612" xr:uid="{00000000-0005-0000-0000-0000720C0000}"/>
    <cellStyle name="Обычный 9 5 5" xfId="3613" xr:uid="{00000000-0005-0000-0000-0000730C0000}"/>
    <cellStyle name="Обычный 9 6" xfId="2337" xr:uid="{00000000-0005-0000-0000-0000740C0000}"/>
    <cellStyle name="Обычный 9 6 2" xfId="3614" xr:uid="{00000000-0005-0000-0000-0000750C0000}"/>
    <cellStyle name="Обычный 9 6 3" xfId="3615" xr:uid="{00000000-0005-0000-0000-0000760C0000}"/>
    <cellStyle name="Обычный 9 7" xfId="2368" xr:uid="{00000000-0005-0000-0000-0000770C0000}"/>
    <cellStyle name="Обычный 9 7 2" xfId="3616" xr:uid="{00000000-0005-0000-0000-0000780C0000}"/>
    <cellStyle name="Обычный 9 7 3" xfId="3617" xr:uid="{00000000-0005-0000-0000-0000790C0000}"/>
    <cellStyle name="Обычный 9 8" xfId="2541" xr:uid="{00000000-0005-0000-0000-00007A0C0000}"/>
    <cellStyle name="Обычный 9 8 2" xfId="3618" xr:uid="{00000000-0005-0000-0000-00007B0C0000}"/>
    <cellStyle name="Обычный 9 8 3" xfId="3619" xr:uid="{00000000-0005-0000-0000-00007C0C0000}"/>
    <cellStyle name="Обычный 9 9" xfId="3620" xr:uid="{00000000-0005-0000-0000-00007D0C0000}"/>
    <cellStyle name="Ошибка" xfId="1809" xr:uid="{00000000-0005-0000-0000-0000800C0000}"/>
    <cellStyle name="Параметр" xfId="2120" xr:uid="{00000000-0005-0000-0000-0000810C0000}"/>
    <cellStyle name="Плохой 2" xfId="1810" xr:uid="{00000000-0005-0000-0000-0000820C0000}"/>
    <cellStyle name="Плохой 2 2" xfId="1811" xr:uid="{00000000-0005-0000-0000-0000830C0000}"/>
    <cellStyle name="Плохой 3" xfId="1812" xr:uid="{00000000-0005-0000-0000-0000840C0000}"/>
    <cellStyle name="Плохой 3 2" xfId="1813" xr:uid="{00000000-0005-0000-0000-0000850C0000}"/>
    <cellStyle name="Плохой 4" xfId="1814" xr:uid="{00000000-0005-0000-0000-0000860C0000}"/>
    <cellStyle name="Плохой 4 2" xfId="1815" xr:uid="{00000000-0005-0000-0000-0000870C0000}"/>
    <cellStyle name="Плохой 5" xfId="1816" xr:uid="{00000000-0005-0000-0000-0000880C0000}"/>
    <cellStyle name="Плохой 5 2" xfId="1817" xr:uid="{00000000-0005-0000-0000-0000890C0000}"/>
    <cellStyle name="Плохой 6" xfId="1818" xr:uid="{00000000-0005-0000-0000-00008A0C0000}"/>
    <cellStyle name="Плохой 6 2" xfId="1819" xr:uid="{00000000-0005-0000-0000-00008B0C0000}"/>
    <cellStyle name="Плохой 7" xfId="1820" xr:uid="{00000000-0005-0000-0000-00008C0C0000}"/>
    <cellStyle name="Плохой 7 2" xfId="1821" xr:uid="{00000000-0005-0000-0000-00008D0C0000}"/>
    <cellStyle name="Плохой 8" xfId="1822" xr:uid="{00000000-0005-0000-0000-00008E0C0000}"/>
    <cellStyle name="Плохой 8 2" xfId="1823" xr:uid="{00000000-0005-0000-0000-00008F0C0000}"/>
    <cellStyle name="Плохой 9" xfId="1824" xr:uid="{00000000-0005-0000-0000-0000900C0000}"/>
    <cellStyle name="Плохой 9 2" xfId="1825" xr:uid="{00000000-0005-0000-0000-0000910C0000}"/>
    <cellStyle name="По центру с переносом" xfId="1826" xr:uid="{00000000-0005-0000-0000-0000920C0000}"/>
    <cellStyle name="По ширине с переносом" xfId="1827" xr:uid="{00000000-0005-0000-0000-0000930C0000}"/>
    <cellStyle name="Подгруппа" xfId="1828" xr:uid="{00000000-0005-0000-0000-0000940C0000}"/>
    <cellStyle name="Поле ввода" xfId="1829" xr:uid="{00000000-0005-0000-0000-0000950C0000}"/>
    <cellStyle name="Пояснение 2" xfId="1830" xr:uid="{00000000-0005-0000-0000-0000960C0000}"/>
    <cellStyle name="Пояснение 2 2" xfId="1831" xr:uid="{00000000-0005-0000-0000-0000970C0000}"/>
    <cellStyle name="Пояснение 3" xfId="1832" xr:uid="{00000000-0005-0000-0000-0000980C0000}"/>
    <cellStyle name="Пояснение 3 2" xfId="1833" xr:uid="{00000000-0005-0000-0000-0000990C0000}"/>
    <cellStyle name="Пояснение 4" xfId="1834" xr:uid="{00000000-0005-0000-0000-00009A0C0000}"/>
    <cellStyle name="Пояснение 4 2" xfId="1835" xr:uid="{00000000-0005-0000-0000-00009B0C0000}"/>
    <cellStyle name="Пояснение 5" xfId="1836" xr:uid="{00000000-0005-0000-0000-00009C0C0000}"/>
    <cellStyle name="Пояснение 5 2" xfId="1837" xr:uid="{00000000-0005-0000-0000-00009D0C0000}"/>
    <cellStyle name="Пояснение 6" xfId="1838" xr:uid="{00000000-0005-0000-0000-00009E0C0000}"/>
    <cellStyle name="Пояснение 6 2" xfId="1839" xr:uid="{00000000-0005-0000-0000-00009F0C0000}"/>
    <cellStyle name="Пояснение 7" xfId="1840" xr:uid="{00000000-0005-0000-0000-0000A00C0000}"/>
    <cellStyle name="Пояснение 7 2" xfId="1841" xr:uid="{00000000-0005-0000-0000-0000A10C0000}"/>
    <cellStyle name="Пояснение 8" xfId="1842" xr:uid="{00000000-0005-0000-0000-0000A20C0000}"/>
    <cellStyle name="Пояснение 8 2" xfId="1843" xr:uid="{00000000-0005-0000-0000-0000A30C0000}"/>
    <cellStyle name="Пояснение 9" xfId="1844" xr:uid="{00000000-0005-0000-0000-0000A40C0000}"/>
    <cellStyle name="Пояснение 9 2" xfId="1845" xr:uid="{00000000-0005-0000-0000-0000A50C0000}"/>
    <cellStyle name="Примечание 10" xfId="1846" xr:uid="{00000000-0005-0000-0000-0000A60C0000}"/>
    <cellStyle name="Примечание 10 2" xfId="1847" xr:uid="{00000000-0005-0000-0000-0000A70C0000}"/>
    <cellStyle name="Примечание 10 3" xfId="1848" xr:uid="{00000000-0005-0000-0000-0000A80C0000}"/>
    <cellStyle name="Примечание 10_46EE.2011(v1.0)" xfId="1849" xr:uid="{00000000-0005-0000-0000-0000A90C0000}"/>
    <cellStyle name="Примечание 11" xfId="1850" xr:uid="{00000000-0005-0000-0000-0000AA0C0000}"/>
    <cellStyle name="Примечание 11 2" xfId="1851" xr:uid="{00000000-0005-0000-0000-0000AB0C0000}"/>
    <cellStyle name="Примечание 11 3" xfId="1852" xr:uid="{00000000-0005-0000-0000-0000AC0C0000}"/>
    <cellStyle name="Примечание 11_46EE.2011(v1.0)" xfId="1853" xr:uid="{00000000-0005-0000-0000-0000AD0C0000}"/>
    <cellStyle name="Примечание 12" xfId="1854" xr:uid="{00000000-0005-0000-0000-0000AE0C0000}"/>
    <cellStyle name="Примечание 12 2" xfId="1855" xr:uid="{00000000-0005-0000-0000-0000AF0C0000}"/>
    <cellStyle name="Примечание 12 3" xfId="1856" xr:uid="{00000000-0005-0000-0000-0000B00C0000}"/>
    <cellStyle name="Примечание 12_46EE.2011(v1.0)" xfId="1857" xr:uid="{00000000-0005-0000-0000-0000B10C0000}"/>
    <cellStyle name="Примечание 13" xfId="2091" xr:uid="{00000000-0005-0000-0000-0000B20C0000}"/>
    <cellStyle name="Примечание 14" xfId="2092" xr:uid="{00000000-0005-0000-0000-0000B30C0000}"/>
    <cellStyle name="Примечание 15" xfId="2093" xr:uid="{00000000-0005-0000-0000-0000B40C0000}"/>
    <cellStyle name="Примечание 16" xfId="2094" xr:uid="{00000000-0005-0000-0000-0000B50C0000}"/>
    <cellStyle name="Примечание 17" xfId="2095" xr:uid="{00000000-0005-0000-0000-0000B60C0000}"/>
    <cellStyle name="Примечание 18" xfId="2096" xr:uid="{00000000-0005-0000-0000-0000B70C0000}"/>
    <cellStyle name="Примечание 19" xfId="2097" xr:uid="{00000000-0005-0000-0000-0000B80C0000}"/>
    <cellStyle name="Примечание 2" xfId="1858" xr:uid="{00000000-0005-0000-0000-0000B90C0000}"/>
    <cellStyle name="Примечание 2 10" xfId="2341" xr:uid="{00000000-0005-0000-0000-0000BA0C0000}"/>
    <cellStyle name="Примечание 2 11" xfId="2265" xr:uid="{00000000-0005-0000-0000-0000BB0C0000}"/>
    <cellStyle name="Примечание 2 2" xfId="1859" xr:uid="{00000000-0005-0000-0000-0000BC0C0000}"/>
    <cellStyle name="Примечание 2 3" xfId="1860" xr:uid="{00000000-0005-0000-0000-0000BD0C0000}"/>
    <cellStyle name="Примечание 2 4" xfId="1861" xr:uid="{00000000-0005-0000-0000-0000BE0C0000}"/>
    <cellStyle name="Примечание 2 5" xfId="1862" xr:uid="{00000000-0005-0000-0000-0000BF0C0000}"/>
    <cellStyle name="Примечание 2 6" xfId="1863" xr:uid="{00000000-0005-0000-0000-0000C00C0000}"/>
    <cellStyle name="Примечание 2 7" xfId="1864" xr:uid="{00000000-0005-0000-0000-0000C10C0000}"/>
    <cellStyle name="Примечание 2 8" xfId="1865" xr:uid="{00000000-0005-0000-0000-0000C20C0000}"/>
    <cellStyle name="Примечание 2 9" xfId="1866" xr:uid="{00000000-0005-0000-0000-0000C30C0000}"/>
    <cellStyle name="Примечание 2_46EE.2011(v1.0)" xfId="1867" xr:uid="{00000000-0005-0000-0000-0000C40C0000}"/>
    <cellStyle name="Примечание 20" xfId="2098" xr:uid="{00000000-0005-0000-0000-0000C50C0000}"/>
    <cellStyle name="Примечание 21" xfId="2099" xr:uid="{00000000-0005-0000-0000-0000C60C0000}"/>
    <cellStyle name="Примечание 22" xfId="2100" xr:uid="{00000000-0005-0000-0000-0000C70C0000}"/>
    <cellStyle name="Примечание 23" xfId="2101" xr:uid="{00000000-0005-0000-0000-0000C80C0000}"/>
    <cellStyle name="Примечание 24" xfId="2102" xr:uid="{00000000-0005-0000-0000-0000C90C0000}"/>
    <cellStyle name="Примечание 25" xfId="2103" xr:uid="{00000000-0005-0000-0000-0000CA0C0000}"/>
    <cellStyle name="Примечание 26" xfId="2358" xr:uid="{00000000-0005-0000-0000-0000CB0C0000}"/>
    <cellStyle name="Примечание 27" xfId="2524" xr:uid="{00000000-0005-0000-0000-0000CC0C0000}"/>
    <cellStyle name="Примечание 28" xfId="2525" xr:uid="{00000000-0005-0000-0000-0000CD0C0000}"/>
    <cellStyle name="Примечание 29" xfId="2526" xr:uid="{00000000-0005-0000-0000-0000CE0C0000}"/>
    <cellStyle name="Примечание 3" xfId="1868" xr:uid="{00000000-0005-0000-0000-0000CF0C0000}"/>
    <cellStyle name="Примечание 3 10" xfId="2342" xr:uid="{00000000-0005-0000-0000-0000D00C0000}"/>
    <cellStyle name="Примечание 3 11" xfId="2313" xr:uid="{00000000-0005-0000-0000-0000D10C0000}"/>
    <cellStyle name="Примечание 3 2" xfId="1869" xr:uid="{00000000-0005-0000-0000-0000D20C0000}"/>
    <cellStyle name="Примечание 3 3" xfId="1870" xr:uid="{00000000-0005-0000-0000-0000D30C0000}"/>
    <cellStyle name="Примечание 3 4" xfId="1871" xr:uid="{00000000-0005-0000-0000-0000D40C0000}"/>
    <cellStyle name="Примечание 3 5" xfId="1872" xr:uid="{00000000-0005-0000-0000-0000D50C0000}"/>
    <cellStyle name="Примечание 3 6" xfId="1873" xr:uid="{00000000-0005-0000-0000-0000D60C0000}"/>
    <cellStyle name="Примечание 3 7" xfId="1874" xr:uid="{00000000-0005-0000-0000-0000D70C0000}"/>
    <cellStyle name="Примечание 3 8" xfId="1875" xr:uid="{00000000-0005-0000-0000-0000D80C0000}"/>
    <cellStyle name="Примечание 3 9" xfId="1876" xr:uid="{00000000-0005-0000-0000-0000D90C0000}"/>
    <cellStyle name="Примечание 3_46EE.2011(v1.0)" xfId="1877" xr:uid="{00000000-0005-0000-0000-0000DA0C0000}"/>
    <cellStyle name="Примечание 30" xfId="2527" xr:uid="{00000000-0005-0000-0000-0000DB0C0000}"/>
    <cellStyle name="Примечание 31" xfId="2528" xr:uid="{00000000-0005-0000-0000-0000DC0C0000}"/>
    <cellStyle name="Примечание 32" xfId="2529" xr:uid="{00000000-0005-0000-0000-0000DD0C0000}"/>
    <cellStyle name="Примечание 33" xfId="2531" xr:uid="{00000000-0005-0000-0000-0000DE0C0000}"/>
    <cellStyle name="Примечание 34" xfId="2530" xr:uid="{00000000-0005-0000-0000-0000DF0C0000}"/>
    <cellStyle name="Примечание 35" xfId="2533" xr:uid="{00000000-0005-0000-0000-0000E00C0000}"/>
    <cellStyle name="Примечание 4" xfId="1878" xr:uid="{00000000-0005-0000-0000-0000E10C0000}"/>
    <cellStyle name="Примечание 4 2" xfId="1879" xr:uid="{00000000-0005-0000-0000-0000E20C0000}"/>
    <cellStyle name="Примечание 4 3" xfId="1880" xr:uid="{00000000-0005-0000-0000-0000E30C0000}"/>
    <cellStyle name="Примечание 4 4" xfId="1881" xr:uid="{00000000-0005-0000-0000-0000E40C0000}"/>
    <cellStyle name="Примечание 4 5" xfId="1882" xr:uid="{00000000-0005-0000-0000-0000E50C0000}"/>
    <cellStyle name="Примечание 4 6" xfId="1883" xr:uid="{00000000-0005-0000-0000-0000E60C0000}"/>
    <cellStyle name="Примечание 4 7" xfId="1884" xr:uid="{00000000-0005-0000-0000-0000E70C0000}"/>
    <cellStyle name="Примечание 4 8" xfId="1885" xr:uid="{00000000-0005-0000-0000-0000E80C0000}"/>
    <cellStyle name="Примечание 4 9" xfId="1886" xr:uid="{00000000-0005-0000-0000-0000E90C0000}"/>
    <cellStyle name="Примечание 4_46EE.2011(v1.0)" xfId="1887" xr:uid="{00000000-0005-0000-0000-0000EA0C0000}"/>
    <cellStyle name="Примечание 5" xfId="1888" xr:uid="{00000000-0005-0000-0000-0000EB0C0000}"/>
    <cellStyle name="Примечание 5 2" xfId="1889" xr:uid="{00000000-0005-0000-0000-0000EC0C0000}"/>
    <cellStyle name="Примечание 5 3" xfId="1890" xr:uid="{00000000-0005-0000-0000-0000ED0C0000}"/>
    <cellStyle name="Примечание 5 4" xfId="1891" xr:uid="{00000000-0005-0000-0000-0000EE0C0000}"/>
    <cellStyle name="Примечание 5 5" xfId="1892" xr:uid="{00000000-0005-0000-0000-0000EF0C0000}"/>
    <cellStyle name="Примечание 5 6" xfId="1893" xr:uid="{00000000-0005-0000-0000-0000F00C0000}"/>
    <cellStyle name="Примечание 5 7" xfId="1894" xr:uid="{00000000-0005-0000-0000-0000F10C0000}"/>
    <cellStyle name="Примечание 5 8" xfId="1895" xr:uid="{00000000-0005-0000-0000-0000F20C0000}"/>
    <cellStyle name="Примечание 5 9" xfId="1896" xr:uid="{00000000-0005-0000-0000-0000F30C0000}"/>
    <cellStyle name="Примечание 5_46EE.2011(v1.0)" xfId="1897" xr:uid="{00000000-0005-0000-0000-0000F40C0000}"/>
    <cellStyle name="Примечание 6" xfId="1898" xr:uid="{00000000-0005-0000-0000-0000F50C0000}"/>
    <cellStyle name="Примечание 6 2" xfId="1899" xr:uid="{00000000-0005-0000-0000-0000F60C0000}"/>
    <cellStyle name="Примечание 6_46EE.2011(v1.0)" xfId="1900" xr:uid="{00000000-0005-0000-0000-0000F70C0000}"/>
    <cellStyle name="Примечание 7" xfId="1901" xr:uid="{00000000-0005-0000-0000-0000F80C0000}"/>
    <cellStyle name="Примечание 7 2" xfId="1902" xr:uid="{00000000-0005-0000-0000-0000F90C0000}"/>
    <cellStyle name="Примечание 7_46EE.2011(v1.0)" xfId="1903" xr:uid="{00000000-0005-0000-0000-0000FA0C0000}"/>
    <cellStyle name="Примечание 8" xfId="1904" xr:uid="{00000000-0005-0000-0000-0000FB0C0000}"/>
    <cellStyle name="Примечание 8 2" xfId="1905" xr:uid="{00000000-0005-0000-0000-0000FC0C0000}"/>
    <cellStyle name="Примечание 8_46EE.2011(v1.0)" xfId="1906" xr:uid="{00000000-0005-0000-0000-0000FD0C0000}"/>
    <cellStyle name="Примечание 9" xfId="1907" xr:uid="{00000000-0005-0000-0000-0000FE0C0000}"/>
    <cellStyle name="Примечание 9 2" xfId="1908" xr:uid="{00000000-0005-0000-0000-0000FF0C0000}"/>
    <cellStyle name="Примечание 9_46EE.2011(v1.0)" xfId="1909" xr:uid="{00000000-0005-0000-0000-0000000D0000}"/>
    <cellStyle name="Продукт" xfId="1910" xr:uid="{00000000-0005-0000-0000-0000010D0000}"/>
    <cellStyle name="Процентный" xfId="2078" builtinId="5"/>
    <cellStyle name="Процентный 10" xfId="1911" xr:uid="{00000000-0005-0000-0000-0000030D0000}"/>
    <cellStyle name="Процентный 2" xfId="1912" xr:uid="{00000000-0005-0000-0000-0000040D0000}"/>
    <cellStyle name="Процентный 2 2" xfId="1913" xr:uid="{00000000-0005-0000-0000-0000050D0000}"/>
    <cellStyle name="Процентный 2 3" xfId="1914" xr:uid="{00000000-0005-0000-0000-0000060D0000}"/>
    <cellStyle name="Процентный 2 4" xfId="2343" xr:uid="{00000000-0005-0000-0000-0000070D0000}"/>
    <cellStyle name="Процентный 2 5" xfId="2266" xr:uid="{00000000-0005-0000-0000-0000080D0000}"/>
    <cellStyle name="Процентный 3" xfId="1915" xr:uid="{00000000-0005-0000-0000-0000090D0000}"/>
    <cellStyle name="Процентный 3 2" xfId="1916" xr:uid="{00000000-0005-0000-0000-00000A0D0000}"/>
    <cellStyle name="Процентный 3 3" xfId="1917" xr:uid="{00000000-0005-0000-0000-00000B0D0000}"/>
    <cellStyle name="Процентный 3 4" xfId="2344" xr:uid="{00000000-0005-0000-0000-00000C0D0000}"/>
    <cellStyle name="Процентный 3 5" xfId="2267" xr:uid="{00000000-0005-0000-0000-00000D0D0000}"/>
    <cellStyle name="Процентный 4" xfId="1918" xr:uid="{00000000-0005-0000-0000-00000E0D0000}"/>
    <cellStyle name="Процентный 4 2" xfId="1919" xr:uid="{00000000-0005-0000-0000-00000F0D0000}"/>
    <cellStyle name="Процентный 4 3" xfId="1920" xr:uid="{00000000-0005-0000-0000-0000100D0000}"/>
    <cellStyle name="Процентный 5" xfId="1921" xr:uid="{00000000-0005-0000-0000-0000110D0000}"/>
    <cellStyle name="Процентный 6" xfId="2104" xr:uid="{00000000-0005-0000-0000-0000120D0000}"/>
    <cellStyle name="Процентный 7" xfId="2356" xr:uid="{00000000-0005-0000-0000-0000130D0000}"/>
    <cellStyle name="Процентный 7 2" xfId="3621" xr:uid="{00000000-0005-0000-0000-0000140D0000}"/>
    <cellStyle name="Процентный 7 3" xfId="3622" xr:uid="{00000000-0005-0000-0000-0000150D0000}"/>
    <cellStyle name="Процентный 8" xfId="2361" xr:uid="{00000000-0005-0000-0000-0000160D0000}"/>
    <cellStyle name="Процентный 9" xfId="1922" xr:uid="{00000000-0005-0000-0000-0000170D0000}"/>
    <cellStyle name="Разница" xfId="1923" xr:uid="{00000000-0005-0000-0000-0000180D0000}"/>
    <cellStyle name="Рамки" xfId="1924" xr:uid="{00000000-0005-0000-0000-0000190D0000}"/>
    <cellStyle name="Сводная таблица" xfId="1925" xr:uid="{00000000-0005-0000-0000-00001A0D0000}"/>
    <cellStyle name="Связанная ячейка 2" xfId="1926" xr:uid="{00000000-0005-0000-0000-00001B0D0000}"/>
    <cellStyle name="Связанная ячейка 2 2" xfId="1927" xr:uid="{00000000-0005-0000-0000-00001C0D0000}"/>
    <cellStyle name="Связанная ячейка 2_46EE.2011(v1.0)" xfId="1928" xr:uid="{00000000-0005-0000-0000-00001D0D0000}"/>
    <cellStyle name="Связанная ячейка 3" xfId="1929" xr:uid="{00000000-0005-0000-0000-00001E0D0000}"/>
    <cellStyle name="Связанная ячейка 3 2" xfId="1930" xr:uid="{00000000-0005-0000-0000-00001F0D0000}"/>
    <cellStyle name="Связанная ячейка 3_46EE.2011(v1.0)" xfId="1931" xr:uid="{00000000-0005-0000-0000-0000200D0000}"/>
    <cellStyle name="Связанная ячейка 4" xfId="1932" xr:uid="{00000000-0005-0000-0000-0000210D0000}"/>
    <cellStyle name="Связанная ячейка 4 2" xfId="1933" xr:uid="{00000000-0005-0000-0000-0000220D0000}"/>
    <cellStyle name="Связанная ячейка 4_46EE.2011(v1.0)" xfId="1934" xr:uid="{00000000-0005-0000-0000-0000230D0000}"/>
    <cellStyle name="Связанная ячейка 5" xfId="1935" xr:uid="{00000000-0005-0000-0000-0000240D0000}"/>
    <cellStyle name="Связанная ячейка 5 2" xfId="1936" xr:uid="{00000000-0005-0000-0000-0000250D0000}"/>
    <cellStyle name="Связанная ячейка 5_46EE.2011(v1.0)" xfId="1937" xr:uid="{00000000-0005-0000-0000-0000260D0000}"/>
    <cellStyle name="Связанная ячейка 6" xfId="1938" xr:uid="{00000000-0005-0000-0000-0000270D0000}"/>
    <cellStyle name="Связанная ячейка 6 2" xfId="1939" xr:uid="{00000000-0005-0000-0000-0000280D0000}"/>
    <cellStyle name="Связанная ячейка 6_46EE.2011(v1.0)" xfId="1940" xr:uid="{00000000-0005-0000-0000-0000290D0000}"/>
    <cellStyle name="Связанная ячейка 7" xfId="1941" xr:uid="{00000000-0005-0000-0000-00002A0D0000}"/>
    <cellStyle name="Связанная ячейка 7 2" xfId="1942" xr:uid="{00000000-0005-0000-0000-00002B0D0000}"/>
    <cellStyle name="Связанная ячейка 7_46EE.2011(v1.0)" xfId="1943" xr:uid="{00000000-0005-0000-0000-00002C0D0000}"/>
    <cellStyle name="Связанная ячейка 8" xfId="1944" xr:uid="{00000000-0005-0000-0000-00002D0D0000}"/>
    <cellStyle name="Связанная ячейка 8 2" xfId="1945" xr:uid="{00000000-0005-0000-0000-00002E0D0000}"/>
    <cellStyle name="Связанная ячейка 8_46EE.2011(v1.0)" xfId="1946" xr:uid="{00000000-0005-0000-0000-00002F0D0000}"/>
    <cellStyle name="Связанная ячейка 9" xfId="1947" xr:uid="{00000000-0005-0000-0000-0000300D0000}"/>
    <cellStyle name="Связанная ячейка 9 2" xfId="1948" xr:uid="{00000000-0005-0000-0000-0000310D0000}"/>
    <cellStyle name="Связанная ячейка 9_46EE.2011(v1.0)" xfId="1949" xr:uid="{00000000-0005-0000-0000-0000320D0000}"/>
    <cellStyle name="Стиль 1" xfId="1950" xr:uid="{00000000-0005-0000-0000-0000330D0000}"/>
    <cellStyle name="Стиль 1 2" xfId="1951" xr:uid="{00000000-0005-0000-0000-0000340D0000}"/>
    <cellStyle name="Стиль 1 2 2" xfId="1952" xr:uid="{00000000-0005-0000-0000-0000350D0000}"/>
    <cellStyle name="Стиль 1 2_46EP.2012(v0.1)" xfId="1953" xr:uid="{00000000-0005-0000-0000-0000360D0000}"/>
    <cellStyle name="Стиль 1_Новая инструкция1_фст" xfId="1954" xr:uid="{00000000-0005-0000-0000-0000370D0000}"/>
    <cellStyle name="Субсчет" xfId="1955" xr:uid="{00000000-0005-0000-0000-0000380D0000}"/>
    <cellStyle name="Счет" xfId="1956" xr:uid="{00000000-0005-0000-0000-0000390D0000}"/>
    <cellStyle name="ТЕКСТ" xfId="1957" xr:uid="{00000000-0005-0000-0000-00003A0D0000}"/>
    <cellStyle name="ТЕКСТ 2" xfId="1958" xr:uid="{00000000-0005-0000-0000-00003B0D0000}"/>
    <cellStyle name="ТЕКСТ 3" xfId="1959" xr:uid="{00000000-0005-0000-0000-00003C0D0000}"/>
    <cellStyle name="ТЕКСТ 4" xfId="1960" xr:uid="{00000000-0005-0000-0000-00003D0D0000}"/>
    <cellStyle name="ТЕКСТ 5" xfId="1961" xr:uid="{00000000-0005-0000-0000-00003E0D0000}"/>
    <cellStyle name="ТЕКСТ 6" xfId="1962" xr:uid="{00000000-0005-0000-0000-00003F0D0000}"/>
    <cellStyle name="ТЕКСТ 7" xfId="1963" xr:uid="{00000000-0005-0000-0000-0000400D0000}"/>
    <cellStyle name="ТЕКСТ 8" xfId="1964" xr:uid="{00000000-0005-0000-0000-0000410D0000}"/>
    <cellStyle name="ТЕКСТ 9" xfId="1965" xr:uid="{00000000-0005-0000-0000-0000420D0000}"/>
    <cellStyle name="Текст предупреждения 2" xfId="1966" xr:uid="{00000000-0005-0000-0000-0000430D0000}"/>
    <cellStyle name="Текст предупреждения 2 2" xfId="1967" xr:uid="{00000000-0005-0000-0000-0000440D0000}"/>
    <cellStyle name="Текст предупреждения 3" xfId="1968" xr:uid="{00000000-0005-0000-0000-0000450D0000}"/>
    <cellStyle name="Текст предупреждения 3 2" xfId="1969" xr:uid="{00000000-0005-0000-0000-0000460D0000}"/>
    <cellStyle name="Текст предупреждения 4" xfId="1970" xr:uid="{00000000-0005-0000-0000-0000470D0000}"/>
    <cellStyle name="Текст предупреждения 4 2" xfId="1971" xr:uid="{00000000-0005-0000-0000-0000480D0000}"/>
    <cellStyle name="Текст предупреждения 5" xfId="1972" xr:uid="{00000000-0005-0000-0000-0000490D0000}"/>
    <cellStyle name="Текст предупреждения 5 2" xfId="1973" xr:uid="{00000000-0005-0000-0000-00004A0D0000}"/>
    <cellStyle name="Текст предупреждения 6" xfId="1974" xr:uid="{00000000-0005-0000-0000-00004B0D0000}"/>
    <cellStyle name="Текст предупреждения 6 2" xfId="1975" xr:uid="{00000000-0005-0000-0000-00004C0D0000}"/>
    <cellStyle name="Текст предупреждения 7" xfId="1976" xr:uid="{00000000-0005-0000-0000-00004D0D0000}"/>
    <cellStyle name="Текст предупреждения 7 2" xfId="1977" xr:uid="{00000000-0005-0000-0000-00004E0D0000}"/>
    <cellStyle name="Текст предупреждения 8" xfId="1978" xr:uid="{00000000-0005-0000-0000-00004F0D0000}"/>
    <cellStyle name="Текст предупреждения 8 2" xfId="1979" xr:uid="{00000000-0005-0000-0000-0000500D0000}"/>
    <cellStyle name="Текст предупреждения 9" xfId="1980" xr:uid="{00000000-0005-0000-0000-0000510D0000}"/>
    <cellStyle name="Текст предупреждения 9 2" xfId="1981" xr:uid="{00000000-0005-0000-0000-0000520D0000}"/>
    <cellStyle name="Текстовый" xfId="1982" xr:uid="{00000000-0005-0000-0000-0000530D0000}"/>
    <cellStyle name="Текстовый 2" xfId="1983" xr:uid="{00000000-0005-0000-0000-0000540D0000}"/>
    <cellStyle name="Текстовый 3" xfId="1984" xr:uid="{00000000-0005-0000-0000-0000550D0000}"/>
    <cellStyle name="Текстовый 4" xfId="1985" xr:uid="{00000000-0005-0000-0000-0000560D0000}"/>
    <cellStyle name="Текстовый 5" xfId="1986" xr:uid="{00000000-0005-0000-0000-0000570D0000}"/>
    <cellStyle name="Текстовый 6" xfId="1987" xr:uid="{00000000-0005-0000-0000-0000580D0000}"/>
    <cellStyle name="Текстовый 7" xfId="1988" xr:uid="{00000000-0005-0000-0000-0000590D0000}"/>
    <cellStyle name="Текстовый 8" xfId="1989" xr:uid="{00000000-0005-0000-0000-00005A0D0000}"/>
    <cellStyle name="Текстовый 9" xfId="1990" xr:uid="{00000000-0005-0000-0000-00005B0D0000}"/>
    <cellStyle name="Текстовый_1" xfId="1991" xr:uid="{00000000-0005-0000-0000-00005C0D0000}"/>
    <cellStyle name="Титул" xfId="2121" xr:uid="{00000000-0005-0000-0000-00005D0D0000}"/>
    <cellStyle name="Тысячи [0]_22гк" xfId="1992" xr:uid="{00000000-0005-0000-0000-00005E0D0000}"/>
    <cellStyle name="Тысячи_22гк" xfId="1993" xr:uid="{00000000-0005-0000-0000-00005F0D0000}"/>
    <cellStyle name="ФИКСИРОВАННЫЙ" xfId="1994" xr:uid="{00000000-0005-0000-0000-0000600D0000}"/>
    <cellStyle name="ФИКСИРОВАННЫЙ 2" xfId="1995" xr:uid="{00000000-0005-0000-0000-0000610D0000}"/>
    <cellStyle name="ФИКСИРОВАННЫЙ 3" xfId="1996" xr:uid="{00000000-0005-0000-0000-0000620D0000}"/>
    <cellStyle name="ФИКСИРОВАННЫЙ 4" xfId="1997" xr:uid="{00000000-0005-0000-0000-0000630D0000}"/>
    <cellStyle name="ФИКСИРОВАННЫЙ 5" xfId="1998" xr:uid="{00000000-0005-0000-0000-0000640D0000}"/>
    <cellStyle name="ФИКСИРОВАННЫЙ 6" xfId="1999" xr:uid="{00000000-0005-0000-0000-0000650D0000}"/>
    <cellStyle name="ФИКСИРОВАННЫЙ 7" xfId="2000" xr:uid="{00000000-0005-0000-0000-0000660D0000}"/>
    <cellStyle name="ФИКСИРОВАННЫЙ 8" xfId="2001" xr:uid="{00000000-0005-0000-0000-0000670D0000}"/>
    <cellStyle name="ФИКСИРОВАННЫЙ 9" xfId="2002" xr:uid="{00000000-0005-0000-0000-0000680D0000}"/>
    <cellStyle name="ФИКСИРОВАННЫЙ_1" xfId="2003" xr:uid="{00000000-0005-0000-0000-0000690D0000}"/>
    <cellStyle name="Финансовый" xfId="2532" xr:uid="{00000000-0005-0000-0000-00006A0D0000}"/>
    <cellStyle name="Финансовый 10" xfId="2362" xr:uid="{00000000-0005-0000-0000-00006B0D0000}"/>
    <cellStyle name="Финансовый 2" xfId="2004" xr:uid="{00000000-0005-0000-0000-00006C0D0000}"/>
    <cellStyle name="Финансовый 2 10" xfId="2364" xr:uid="{00000000-0005-0000-0000-00006D0D0000}"/>
    <cellStyle name="Финансовый 2 10 2" xfId="3623" xr:uid="{00000000-0005-0000-0000-00006E0D0000}"/>
    <cellStyle name="Финансовый 2 10 3" xfId="3624" xr:uid="{00000000-0005-0000-0000-00006F0D0000}"/>
    <cellStyle name="Финансовый 2 11" xfId="2535" xr:uid="{00000000-0005-0000-0000-0000700D0000}"/>
    <cellStyle name="Финансовый 2 11 2" xfId="3625" xr:uid="{00000000-0005-0000-0000-0000710D0000}"/>
    <cellStyle name="Финансовый 2 11 3" xfId="3626" xr:uid="{00000000-0005-0000-0000-0000720D0000}"/>
    <cellStyle name="Финансовый 2 2" xfId="2005" xr:uid="{00000000-0005-0000-0000-0000730D0000}"/>
    <cellStyle name="Финансовый 2 2 2" xfId="2006" xr:uid="{00000000-0005-0000-0000-0000740D0000}"/>
    <cellStyle name="Финансовый 2 2 2 2" xfId="2271" xr:uid="{00000000-0005-0000-0000-0000750D0000}"/>
    <cellStyle name="Финансовый 2 2 2 2 2" xfId="2272" xr:uid="{00000000-0005-0000-0000-0000760D0000}"/>
    <cellStyle name="Финансовый 2 2 2 2 3" xfId="2496" xr:uid="{00000000-0005-0000-0000-0000770D0000}"/>
    <cellStyle name="Финансовый 2 2 2 2 3 2" xfId="3627" xr:uid="{00000000-0005-0000-0000-0000780D0000}"/>
    <cellStyle name="Финансовый 2 2 2 2 3 3" xfId="3628" xr:uid="{00000000-0005-0000-0000-0000790D0000}"/>
    <cellStyle name="Финансовый 2 2 2 2 4" xfId="2674" xr:uid="{00000000-0005-0000-0000-00007A0D0000}"/>
    <cellStyle name="Финансовый 2 2 2 2 4 2" xfId="3629" xr:uid="{00000000-0005-0000-0000-00007B0D0000}"/>
    <cellStyle name="Финансовый 2 2 2 2 4 3" xfId="3630" xr:uid="{00000000-0005-0000-0000-00007C0D0000}"/>
    <cellStyle name="Финансовый 2 2 2 2 5" xfId="3631" xr:uid="{00000000-0005-0000-0000-00007D0D0000}"/>
    <cellStyle name="Финансовый 2 2 2 2 6" xfId="3632" xr:uid="{00000000-0005-0000-0000-00007E0D0000}"/>
    <cellStyle name="Финансовый 2 2 2 3" xfId="2273" xr:uid="{00000000-0005-0000-0000-00007F0D0000}"/>
    <cellStyle name="Финансовый 2 2 2 3 2" xfId="2497" xr:uid="{00000000-0005-0000-0000-0000800D0000}"/>
    <cellStyle name="Финансовый 2 2 2 3 2 2" xfId="3633" xr:uid="{00000000-0005-0000-0000-0000810D0000}"/>
    <cellStyle name="Финансовый 2 2 2 3 2 3" xfId="3634" xr:uid="{00000000-0005-0000-0000-0000820D0000}"/>
    <cellStyle name="Финансовый 2 2 2 3 3" xfId="2675" xr:uid="{00000000-0005-0000-0000-0000830D0000}"/>
    <cellStyle name="Финансовый 2 2 2 3 3 2" xfId="3635" xr:uid="{00000000-0005-0000-0000-0000840D0000}"/>
    <cellStyle name="Финансовый 2 2 2 3 3 3" xfId="3636" xr:uid="{00000000-0005-0000-0000-0000850D0000}"/>
    <cellStyle name="Финансовый 2 2 2 3 4" xfId="3637" xr:uid="{00000000-0005-0000-0000-0000860D0000}"/>
    <cellStyle name="Финансовый 2 2 2 3 5" xfId="3638" xr:uid="{00000000-0005-0000-0000-0000870D0000}"/>
    <cellStyle name="Финансовый 2 2 2 4" xfId="2347" xr:uid="{00000000-0005-0000-0000-0000880D0000}"/>
    <cellStyle name="Финансовый 2 2 2 5" xfId="2270" xr:uid="{00000000-0005-0000-0000-0000890D0000}"/>
    <cellStyle name="Финансовый 2 2 2 5 2" xfId="3639" xr:uid="{00000000-0005-0000-0000-00008A0D0000}"/>
    <cellStyle name="Финансовый 2 2 2 5 3" xfId="3640" xr:uid="{00000000-0005-0000-0000-00008B0D0000}"/>
    <cellStyle name="Финансовый 2 2 2 6" xfId="2673" xr:uid="{00000000-0005-0000-0000-00008C0D0000}"/>
    <cellStyle name="Финансовый 2 2 2 6 2" xfId="3641" xr:uid="{00000000-0005-0000-0000-00008D0D0000}"/>
    <cellStyle name="Финансовый 2 2 2 6 3" xfId="3642" xr:uid="{00000000-0005-0000-0000-00008E0D0000}"/>
    <cellStyle name="Финансовый 2 2 2 7" xfId="3643" xr:uid="{00000000-0005-0000-0000-00008F0D0000}"/>
    <cellStyle name="Финансовый 2 2 2 8" xfId="3644" xr:uid="{00000000-0005-0000-0000-0000900D0000}"/>
    <cellStyle name="Финансовый 2 2 3" xfId="2274" xr:uid="{00000000-0005-0000-0000-0000910D0000}"/>
    <cellStyle name="Финансовый 2 2 3 2" xfId="2498" xr:uid="{00000000-0005-0000-0000-0000920D0000}"/>
    <cellStyle name="Финансовый 2 2 3 2 2" xfId="3645" xr:uid="{00000000-0005-0000-0000-0000930D0000}"/>
    <cellStyle name="Финансовый 2 2 3 2 3" xfId="3646" xr:uid="{00000000-0005-0000-0000-0000940D0000}"/>
    <cellStyle name="Финансовый 2 2 3 3" xfId="2676" xr:uid="{00000000-0005-0000-0000-0000950D0000}"/>
    <cellStyle name="Финансовый 2 2 3 3 2" xfId="3647" xr:uid="{00000000-0005-0000-0000-0000960D0000}"/>
    <cellStyle name="Финансовый 2 2 3 3 3" xfId="3648" xr:uid="{00000000-0005-0000-0000-0000970D0000}"/>
    <cellStyle name="Финансовый 2 2 3 4" xfId="3649" xr:uid="{00000000-0005-0000-0000-0000980D0000}"/>
    <cellStyle name="Финансовый 2 2 3 5" xfId="3650" xr:uid="{00000000-0005-0000-0000-0000990D0000}"/>
    <cellStyle name="Финансовый 2 2 4" xfId="2275" xr:uid="{00000000-0005-0000-0000-00009A0D0000}"/>
    <cellStyle name="Финансовый 2 2 4 2" xfId="2499" xr:uid="{00000000-0005-0000-0000-00009B0D0000}"/>
    <cellStyle name="Финансовый 2 2 4 2 2" xfId="3651" xr:uid="{00000000-0005-0000-0000-00009C0D0000}"/>
    <cellStyle name="Финансовый 2 2 4 2 3" xfId="3652" xr:uid="{00000000-0005-0000-0000-00009D0D0000}"/>
    <cellStyle name="Финансовый 2 2 4 3" xfId="2677" xr:uid="{00000000-0005-0000-0000-00009E0D0000}"/>
    <cellStyle name="Финансовый 2 2 4 3 2" xfId="3653" xr:uid="{00000000-0005-0000-0000-00009F0D0000}"/>
    <cellStyle name="Финансовый 2 2 4 3 3" xfId="3654" xr:uid="{00000000-0005-0000-0000-0000A00D0000}"/>
    <cellStyle name="Финансовый 2 2 4 4" xfId="3655" xr:uid="{00000000-0005-0000-0000-0000A10D0000}"/>
    <cellStyle name="Финансовый 2 2 4 5" xfId="3656" xr:uid="{00000000-0005-0000-0000-0000A20D0000}"/>
    <cellStyle name="Финансовый 2 2 5" xfId="2346" xr:uid="{00000000-0005-0000-0000-0000A30D0000}"/>
    <cellStyle name="Финансовый 2 2 6" xfId="2269" xr:uid="{00000000-0005-0000-0000-0000A40D0000}"/>
    <cellStyle name="Финансовый 2 2 6 2" xfId="3657" xr:uid="{00000000-0005-0000-0000-0000A50D0000}"/>
    <cellStyle name="Финансовый 2 2 6 3" xfId="3658" xr:uid="{00000000-0005-0000-0000-0000A60D0000}"/>
    <cellStyle name="Финансовый 2 2 7" xfId="2552" xr:uid="{00000000-0005-0000-0000-0000A70D0000}"/>
    <cellStyle name="Финансовый 2 2 7 2" xfId="3659" xr:uid="{00000000-0005-0000-0000-0000A80D0000}"/>
    <cellStyle name="Финансовый 2 2 7 3" xfId="3660" xr:uid="{00000000-0005-0000-0000-0000A90D0000}"/>
    <cellStyle name="Финансовый 2 2 8" xfId="3661" xr:uid="{00000000-0005-0000-0000-0000AA0D0000}"/>
    <cellStyle name="Финансовый 2 2 9" xfId="3662" xr:uid="{00000000-0005-0000-0000-0000AB0D0000}"/>
    <cellStyle name="Финансовый 2 2_INDEX.STATION.2012(v1.0)_" xfId="2007" xr:uid="{00000000-0005-0000-0000-0000AC0D0000}"/>
    <cellStyle name="Финансовый 2 3" xfId="2008" xr:uid="{00000000-0005-0000-0000-0000AD0D0000}"/>
    <cellStyle name="Финансовый 2 3 2" xfId="2277" xr:uid="{00000000-0005-0000-0000-0000AE0D0000}"/>
    <cellStyle name="Финансовый 2 3 2 2" xfId="2278" xr:uid="{00000000-0005-0000-0000-0000AF0D0000}"/>
    <cellStyle name="Финансовый 2 3 2 2 2" xfId="2501" xr:uid="{00000000-0005-0000-0000-0000B00D0000}"/>
    <cellStyle name="Финансовый 2 3 2 2 2 2" xfId="3663" xr:uid="{00000000-0005-0000-0000-0000B10D0000}"/>
    <cellStyle name="Финансовый 2 3 2 2 2 3" xfId="3664" xr:uid="{00000000-0005-0000-0000-0000B20D0000}"/>
    <cellStyle name="Финансовый 2 3 2 2 3" xfId="2679" xr:uid="{00000000-0005-0000-0000-0000B30D0000}"/>
    <cellStyle name="Финансовый 2 3 2 2 3 2" xfId="3665" xr:uid="{00000000-0005-0000-0000-0000B40D0000}"/>
    <cellStyle name="Финансовый 2 3 2 2 3 3" xfId="3666" xr:uid="{00000000-0005-0000-0000-0000B50D0000}"/>
    <cellStyle name="Финансовый 2 3 2 2 4" xfId="3667" xr:uid="{00000000-0005-0000-0000-0000B60D0000}"/>
    <cellStyle name="Финансовый 2 3 2 2 5" xfId="3668" xr:uid="{00000000-0005-0000-0000-0000B70D0000}"/>
    <cellStyle name="Финансовый 2 3 2 3" xfId="2279" xr:uid="{00000000-0005-0000-0000-0000B80D0000}"/>
    <cellStyle name="Финансовый 2 3 2 3 2" xfId="2502" xr:uid="{00000000-0005-0000-0000-0000B90D0000}"/>
    <cellStyle name="Финансовый 2 3 2 3 2 2" xfId="3669" xr:uid="{00000000-0005-0000-0000-0000BA0D0000}"/>
    <cellStyle name="Финансовый 2 3 2 3 2 3" xfId="3670" xr:uid="{00000000-0005-0000-0000-0000BB0D0000}"/>
    <cellStyle name="Финансовый 2 3 2 3 3" xfId="2680" xr:uid="{00000000-0005-0000-0000-0000BC0D0000}"/>
    <cellStyle name="Финансовый 2 3 2 3 3 2" xfId="3671" xr:uid="{00000000-0005-0000-0000-0000BD0D0000}"/>
    <cellStyle name="Финансовый 2 3 2 3 3 3" xfId="3672" xr:uid="{00000000-0005-0000-0000-0000BE0D0000}"/>
    <cellStyle name="Финансовый 2 3 2 3 4" xfId="3673" xr:uid="{00000000-0005-0000-0000-0000BF0D0000}"/>
    <cellStyle name="Финансовый 2 3 2 3 5" xfId="3674" xr:uid="{00000000-0005-0000-0000-0000C00D0000}"/>
    <cellStyle name="Финансовый 2 3 2 4" xfId="2500" xr:uid="{00000000-0005-0000-0000-0000C10D0000}"/>
    <cellStyle name="Финансовый 2 3 2 4 2" xfId="3675" xr:uid="{00000000-0005-0000-0000-0000C20D0000}"/>
    <cellStyle name="Финансовый 2 3 2 4 3" xfId="3676" xr:uid="{00000000-0005-0000-0000-0000C30D0000}"/>
    <cellStyle name="Финансовый 2 3 2 5" xfId="2678" xr:uid="{00000000-0005-0000-0000-0000C40D0000}"/>
    <cellStyle name="Финансовый 2 3 2 5 2" xfId="3677" xr:uid="{00000000-0005-0000-0000-0000C50D0000}"/>
    <cellStyle name="Финансовый 2 3 2 5 3" xfId="3678" xr:uid="{00000000-0005-0000-0000-0000C60D0000}"/>
    <cellStyle name="Финансовый 2 3 2 6" xfId="3679" xr:uid="{00000000-0005-0000-0000-0000C70D0000}"/>
    <cellStyle name="Финансовый 2 3 2 7" xfId="3680" xr:uid="{00000000-0005-0000-0000-0000C80D0000}"/>
    <cellStyle name="Финансовый 2 3 3" xfId="2280" xr:uid="{00000000-0005-0000-0000-0000C90D0000}"/>
    <cellStyle name="Финансовый 2 3 3 2" xfId="2503" xr:uid="{00000000-0005-0000-0000-0000CA0D0000}"/>
    <cellStyle name="Финансовый 2 3 3 2 2" xfId="3681" xr:uid="{00000000-0005-0000-0000-0000CB0D0000}"/>
    <cellStyle name="Финансовый 2 3 3 2 3" xfId="3682" xr:uid="{00000000-0005-0000-0000-0000CC0D0000}"/>
    <cellStyle name="Финансовый 2 3 3 3" xfId="2681" xr:uid="{00000000-0005-0000-0000-0000CD0D0000}"/>
    <cellStyle name="Финансовый 2 3 3 3 2" xfId="3683" xr:uid="{00000000-0005-0000-0000-0000CE0D0000}"/>
    <cellStyle name="Финансовый 2 3 3 3 3" xfId="3684" xr:uid="{00000000-0005-0000-0000-0000CF0D0000}"/>
    <cellStyle name="Финансовый 2 3 3 4" xfId="3685" xr:uid="{00000000-0005-0000-0000-0000D00D0000}"/>
    <cellStyle name="Финансовый 2 3 3 5" xfId="3686" xr:uid="{00000000-0005-0000-0000-0000D10D0000}"/>
    <cellStyle name="Финансовый 2 3 4" xfId="2281" xr:uid="{00000000-0005-0000-0000-0000D20D0000}"/>
    <cellStyle name="Финансовый 2 3 4 2" xfId="2504" xr:uid="{00000000-0005-0000-0000-0000D30D0000}"/>
    <cellStyle name="Финансовый 2 3 4 2 2" xfId="3687" xr:uid="{00000000-0005-0000-0000-0000D40D0000}"/>
    <cellStyle name="Финансовый 2 3 4 2 3" xfId="3688" xr:uid="{00000000-0005-0000-0000-0000D50D0000}"/>
    <cellStyle name="Финансовый 2 3 4 3" xfId="2682" xr:uid="{00000000-0005-0000-0000-0000D60D0000}"/>
    <cellStyle name="Финансовый 2 3 4 3 2" xfId="3689" xr:uid="{00000000-0005-0000-0000-0000D70D0000}"/>
    <cellStyle name="Финансовый 2 3 4 3 3" xfId="3690" xr:uid="{00000000-0005-0000-0000-0000D80D0000}"/>
    <cellStyle name="Финансовый 2 3 4 4" xfId="3691" xr:uid="{00000000-0005-0000-0000-0000D90D0000}"/>
    <cellStyle name="Финансовый 2 3 4 5" xfId="3692" xr:uid="{00000000-0005-0000-0000-0000DA0D0000}"/>
    <cellStyle name="Финансовый 2 3 5" xfId="2348" xr:uid="{00000000-0005-0000-0000-0000DB0D0000}"/>
    <cellStyle name="Финансовый 2 3 6" xfId="2276" xr:uid="{00000000-0005-0000-0000-0000DC0D0000}"/>
    <cellStyle name="Финансовый 2 3 6 2" xfId="3693" xr:uid="{00000000-0005-0000-0000-0000DD0D0000}"/>
    <cellStyle name="Финансовый 2 3 6 3" xfId="3694" xr:uid="{00000000-0005-0000-0000-0000DE0D0000}"/>
    <cellStyle name="Финансовый 2 3 7" xfId="2545" xr:uid="{00000000-0005-0000-0000-0000DF0D0000}"/>
    <cellStyle name="Финансовый 2 3 7 2" xfId="3695" xr:uid="{00000000-0005-0000-0000-0000E00D0000}"/>
    <cellStyle name="Финансовый 2 3 7 3" xfId="3696" xr:uid="{00000000-0005-0000-0000-0000E10D0000}"/>
    <cellStyle name="Финансовый 2 3 8" xfId="3697" xr:uid="{00000000-0005-0000-0000-0000E20D0000}"/>
    <cellStyle name="Финансовый 2 3 9" xfId="3698" xr:uid="{00000000-0005-0000-0000-0000E30D0000}"/>
    <cellStyle name="Финансовый 2 4" xfId="2009" xr:uid="{00000000-0005-0000-0000-0000E40D0000}"/>
    <cellStyle name="Финансовый 2 4 2" xfId="2105" xr:uid="{00000000-0005-0000-0000-0000E50D0000}"/>
    <cellStyle name="Финансовый 2 4 2 2" xfId="2357" xr:uid="{00000000-0005-0000-0000-0000E60D0000}"/>
    <cellStyle name="Финансовый 2 4 2 3" xfId="2283" xr:uid="{00000000-0005-0000-0000-0000E70D0000}"/>
    <cellStyle name="Финансовый 2 4 2 3 2" xfId="3699" xr:uid="{00000000-0005-0000-0000-0000E80D0000}"/>
    <cellStyle name="Финансовый 2 4 2 3 3" xfId="3700" xr:uid="{00000000-0005-0000-0000-0000E90D0000}"/>
    <cellStyle name="Финансовый 2 4 2 4" xfId="2684" xr:uid="{00000000-0005-0000-0000-0000EA0D0000}"/>
    <cellStyle name="Финансовый 2 4 2 4 2" xfId="3701" xr:uid="{00000000-0005-0000-0000-0000EB0D0000}"/>
    <cellStyle name="Финансовый 2 4 2 4 3" xfId="3702" xr:uid="{00000000-0005-0000-0000-0000EC0D0000}"/>
    <cellStyle name="Финансовый 2 4 2 5" xfId="3703" xr:uid="{00000000-0005-0000-0000-0000ED0D0000}"/>
    <cellStyle name="Финансовый 2 4 2 6" xfId="3704" xr:uid="{00000000-0005-0000-0000-0000EE0D0000}"/>
    <cellStyle name="Финансовый 2 4 3" xfId="2284" xr:uid="{00000000-0005-0000-0000-0000EF0D0000}"/>
    <cellStyle name="Финансовый 2 4 3 2" xfId="2505" xr:uid="{00000000-0005-0000-0000-0000F00D0000}"/>
    <cellStyle name="Финансовый 2 4 3 2 2" xfId="3705" xr:uid="{00000000-0005-0000-0000-0000F10D0000}"/>
    <cellStyle name="Финансовый 2 4 3 2 3" xfId="3706" xr:uid="{00000000-0005-0000-0000-0000F20D0000}"/>
    <cellStyle name="Финансовый 2 4 3 3" xfId="2685" xr:uid="{00000000-0005-0000-0000-0000F30D0000}"/>
    <cellStyle name="Финансовый 2 4 3 3 2" xfId="3707" xr:uid="{00000000-0005-0000-0000-0000F40D0000}"/>
    <cellStyle name="Финансовый 2 4 3 3 3" xfId="3708" xr:uid="{00000000-0005-0000-0000-0000F50D0000}"/>
    <cellStyle name="Финансовый 2 4 3 4" xfId="3709" xr:uid="{00000000-0005-0000-0000-0000F60D0000}"/>
    <cellStyle name="Финансовый 2 4 3 5" xfId="3710" xr:uid="{00000000-0005-0000-0000-0000F70D0000}"/>
    <cellStyle name="Финансовый 2 4 4" xfId="2349" xr:uid="{00000000-0005-0000-0000-0000F80D0000}"/>
    <cellStyle name="Финансовый 2 4 5" xfId="2282" xr:uid="{00000000-0005-0000-0000-0000F90D0000}"/>
    <cellStyle name="Финансовый 2 4 5 2" xfId="3711" xr:uid="{00000000-0005-0000-0000-0000FA0D0000}"/>
    <cellStyle name="Финансовый 2 4 5 3" xfId="3712" xr:uid="{00000000-0005-0000-0000-0000FB0D0000}"/>
    <cellStyle name="Финансовый 2 4 6" xfId="2683" xr:uid="{00000000-0005-0000-0000-0000FC0D0000}"/>
    <cellStyle name="Финансовый 2 4 6 2" xfId="3713" xr:uid="{00000000-0005-0000-0000-0000FD0D0000}"/>
    <cellStyle name="Финансовый 2 4 6 3" xfId="3714" xr:uid="{00000000-0005-0000-0000-0000FE0D0000}"/>
    <cellStyle name="Финансовый 2 4 7" xfId="3715" xr:uid="{00000000-0005-0000-0000-0000FF0D0000}"/>
    <cellStyle name="Финансовый 2 4 8" xfId="3716" xr:uid="{00000000-0005-0000-0000-0000000E0000}"/>
    <cellStyle name="Финансовый 2 5" xfId="2285" xr:uid="{00000000-0005-0000-0000-0000010E0000}"/>
    <cellStyle name="Финансовый 2 5 2" xfId="2506" xr:uid="{00000000-0005-0000-0000-0000020E0000}"/>
    <cellStyle name="Финансовый 2 5 2 2" xfId="3717" xr:uid="{00000000-0005-0000-0000-0000030E0000}"/>
    <cellStyle name="Финансовый 2 5 2 3" xfId="3718" xr:uid="{00000000-0005-0000-0000-0000040E0000}"/>
    <cellStyle name="Финансовый 2 5 3" xfId="2686" xr:uid="{00000000-0005-0000-0000-0000050E0000}"/>
    <cellStyle name="Финансовый 2 5 3 2" xfId="3719" xr:uid="{00000000-0005-0000-0000-0000060E0000}"/>
    <cellStyle name="Финансовый 2 5 3 3" xfId="3720" xr:uid="{00000000-0005-0000-0000-0000070E0000}"/>
    <cellStyle name="Финансовый 2 5 4" xfId="3721" xr:uid="{00000000-0005-0000-0000-0000080E0000}"/>
    <cellStyle name="Финансовый 2 5 5" xfId="3722" xr:uid="{00000000-0005-0000-0000-0000090E0000}"/>
    <cellStyle name="Финансовый 2 6" xfId="2286" xr:uid="{00000000-0005-0000-0000-00000A0E0000}"/>
    <cellStyle name="Финансовый 2 6 2" xfId="2507" xr:uid="{00000000-0005-0000-0000-00000B0E0000}"/>
    <cellStyle name="Финансовый 2 6 2 2" xfId="3723" xr:uid="{00000000-0005-0000-0000-00000C0E0000}"/>
    <cellStyle name="Финансовый 2 6 2 3" xfId="3724" xr:uid="{00000000-0005-0000-0000-00000D0E0000}"/>
    <cellStyle name="Финансовый 2 6 3" xfId="2687" xr:uid="{00000000-0005-0000-0000-00000E0E0000}"/>
    <cellStyle name="Финансовый 2 6 3 2" xfId="3725" xr:uid="{00000000-0005-0000-0000-00000F0E0000}"/>
    <cellStyle name="Финансовый 2 6 3 3" xfId="3726" xr:uid="{00000000-0005-0000-0000-0000100E0000}"/>
    <cellStyle name="Финансовый 2 6 4" xfId="3727" xr:uid="{00000000-0005-0000-0000-0000110E0000}"/>
    <cellStyle name="Финансовый 2 6 5" xfId="3728" xr:uid="{00000000-0005-0000-0000-0000120E0000}"/>
    <cellStyle name="Финансовый 2 7" xfId="2287" xr:uid="{00000000-0005-0000-0000-0000130E0000}"/>
    <cellStyle name="Финансовый 2 7 2" xfId="2508" xr:uid="{00000000-0005-0000-0000-0000140E0000}"/>
    <cellStyle name="Финансовый 2 7 2 2" xfId="3729" xr:uid="{00000000-0005-0000-0000-0000150E0000}"/>
    <cellStyle name="Финансовый 2 7 2 3" xfId="3730" xr:uid="{00000000-0005-0000-0000-0000160E0000}"/>
    <cellStyle name="Финансовый 2 7 3" xfId="2688" xr:uid="{00000000-0005-0000-0000-0000170E0000}"/>
    <cellStyle name="Финансовый 2 7 3 2" xfId="3731" xr:uid="{00000000-0005-0000-0000-0000180E0000}"/>
    <cellStyle name="Финансовый 2 7 3 3" xfId="3732" xr:uid="{00000000-0005-0000-0000-0000190E0000}"/>
    <cellStyle name="Финансовый 2 7 4" xfId="3733" xr:uid="{00000000-0005-0000-0000-00001A0E0000}"/>
    <cellStyle name="Финансовый 2 7 5" xfId="3734" xr:uid="{00000000-0005-0000-0000-00001B0E0000}"/>
    <cellStyle name="Финансовый 2 8" xfId="2268" xr:uid="{00000000-0005-0000-0000-00001C0E0000}"/>
    <cellStyle name="Финансовый 2 8 2" xfId="3735" xr:uid="{00000000-0005-0000-0000-00001D0E0000}"/>
    <cellStyle name="Финансовый 2 8 3" xfId="3736" xr:uid="{00000000-0005-0000-0000-00001E0E0000}"/>
    <cellStyle name="Финансовый 2 9" xfId="2345" xr:uid="{00000000-0005-0000-0000-00001F0E0000}"/>
    <cellStyle name="Финансовый 2_46EE.2011(v1.0)" xfId="2010" xr:uid="{00000000-0005-0000-0000-0000200E0000}"/>
    <cellStyle name="Финансовый 3" xfId="2011" xr:uid="{00000000-0005-0000-0000-0000210E0000}"/>
    <cellStyle name="Финансовый 3 10" xfId="2536" xr:uid="{00000000-0005-0000-0000-0000220E0000}"/>
    <cellStyle name="Финансовый 3 10 2" xfId="3737" xr:uid="{00000000-0005-0000-0000-0000230E0000}"/>
    <cellStyle name="Финансовый 3 10 3" xfId="3738" xr:uid="{00000000-0005-0000-0000-0000240E0000}"/>
    <cellStyle name="Финансовый 3 11" xfId="3739" xr:uid="{00000000-0005-0000-0000-0000250E0000}"/>
    <cellStyle name="Финансовый 3 12" xfId="3740" xr:uid="{00000000-0005-0000-0000-0000260E0000}"/>
    <cellStyle name="Финансовый 3 2" xfId="2012" xr:uid="{00000000-0005-0000-0000-0000270E0000}"/>
    <cellStyle name="Финансовый 3 2 2" xfId="2290" xr:uid="{00000000-0005-0000-0000-0000280E0000}"/>
    <cellStyle name="Финансовый 3 2 2 2" xfId="2291" xr:uid="{00000000-0005-0000-0000-0000290E0000}"/>
    <cellStyle name="Финансовый 3 2 2 2 2" xfId="2510" xr:uid="{00000000-0005-0000-0000-00002A0E0000}"/>
    <cellStyle name="Финансовый 3 2 2 2 2 2" xfId="3741" xr:uid="{00000000-0005-0000-0000-00002B0E0000}"/>
    <cellStyle name="Финансовый 3 2 2 2 2 3" xfId="3742" xr:uid="{00000000-0005-0000-0000-00002C0E0000}"/>
    <cellStyle name="Финансовый 3 2 2 2 3" xfId="2690" xr:uid="{00000000-0005-0000-0000-00002D0E0000}"/>
    <cellStyle name="Финансовый 3 2 2 2 3 2" xfId="3743" xr:uid="{00000000-0005-0000-0000-00002E0E0000}"/>
    <cellStyle name="Финансовый 3 2 2 2 3 3" xfId="3744" xr:uid="{00000000-0005-0000-0000-00002F0E0000}"/>
    <cellStyle name="Финансовый 3 2 2 2 4" xfId="3745" xr:uid="{00000000-0005-0000-0000-0000300E0000}"/>
    <cellStyle name="Финансовый 3 2 2 2 5" xfId="3746" xr:uid="{00000000-0005-0000-0000-0000310E0000}"/>
    <cellStyle name="Финансовый 3 2 2 3" xfId="2292" xr:uid="{00000000-0005-0000-0000-0000320E0000}"/>
    <cellStyle name="Финансовый 3 2 2 3 2" xfId="2511" xr:uid="{00000000-0005-0000-0000-0000330E0000}"/>
    <cellStyle name="Финансовый 3 2 2 3 2 2" xfId="3747" xr:uid="{00000000-0005-0000-0000-0000340E0000}"/>
    <cellStyle name="Финансовый 3 2 2 3 2 3" xfId="3748" xr:uid="{00000000-0005-0000-0000-0000350E0000}"/>
    <cellStyle name="Финансовый 3 2 2 3 3" xfId="2691" xr:uid="{00000000-0005-0000-0000-0000360E0000}"/>
    <cellStyle name="Финансовый 3 2 2 3 3 2" xfId="3749" xr:uid="{00000000-0005-0000-0000-0000370E0000}"/>
    <cellStyle name="Финансовый 3 2 2 3 3 3" xfId="3750" xr:uid="{00000000-0005-0000-0000-0000380E0000}"/>
    <cellStyle name="Финансовый 3 2 2 3 4" xfId="3751" xr:uid="{00000000-0005-0000-0000-0000390E0000}"/>
    <cellStyle name="Финансовый 3 2 2 3 5" xfId="3752" xr:uid="{00000000-0005-0000-0000-00003A0E0000}"/>
    <cellStyle name="Финансовый 3 2 2 4" xfId="2509" xr:uid="{00000000-0005-0000-0000-00003B0E0000}"/>
    <cellStyle name="Финансовый 3 2 2 4 2" xfId="3753" xr:uid="{00000000-0005-0000-0000-00003C0E0000}"/>
    <cellStyle name="Финансовый 3 2 2 4 3" xfId="3754" xr:uid="{00000000-0005-0000-0000-00003D0E0000}"/>
    <cellStyle name="Финансовый 3 2 2 5" xfId="2689" xr:uid="{00000000-0005-0000-0000-00003E0E0000}"/>
    <cellStyle name="Финансовый 3 2 2 5 2" xfId="3755" xr:uid="{00000000-0005-0000-0000-00003F0E0000}"/>
    <cellStyle name="Финансовый 3 2 2 5 3" xfId="3756" xr:uid="{00000000-0005-0000-0000-0000400E0000}"/>
    <cellStyle name="Финансовый 3 2 2 6" xfId="3757" xr:uid="{00000000-0005-0000-0000-0000410E0000}"/>
    <cellStyle name="Финансовый 3 2 2 7" xfId="3758" xr:uid="{00000000-0005-0000-0000-0000420E0000}"/>
    <cellStyle name="Финансовый 3 2 3" xfId="2293" xr:uid="{00000000-0005-0000-0000-0000430E0000}"/>
    <cellStyle name="Финансовый 3 2 3 2" xfId="2512" xr:uid="{00000000-0005-0000-0000-0000440E0000}"/>
    <cellStyle name="Финансовый 3 2 3 2 2" xfId="3759" xr:uid="{00000000-0005-0000-0000-0000450E0000}"/>
    <cellStyle name="Финансовый 3 2 3 2 3" xfId="3760" xr:uid="{00000000-0005-0000-0000-0000460E0000}"/>
    <cellStyle name="Финансовый 3 2 3 3" xfId="2692" xr:uid="{00000000-0005-0000-0000-0000470E0000}"/>
    <cellStyle name="Финансовый 3 2 3 3 2" xfId="3761" xr:uid="{00000000-0005-0000-0000-0000480E0000}"/>
    <cellStyle name="Финансовый 3 2 3 3 3" xfId="3762" xr:uid="{00000000-0005-0000-0000-0000490E0000}"/>
    <cellStyle name="Финансовый 3 2 3 4" xfId="3763" xr:uid="{00000000-0005-0000-0000-00004A0E0000}"/>
    <cellStyle name="Финансовый 3 2 3 5" xfId="3764" xr:uid="{00000000-0005-0000-0000-00004B0E0000}"/>
    <cellStyle name="Финансовый 3 2 4" xfId="2294" xr:uid="{00000000-0005-0000-0000-00004C0E0000}"/>
    <cellStyle name="Финансовый 3 2 4 2" xfId="2513" xr:uid="{00000000-0005-0000-0000-00004D0E0000}"/>
    <cellStyle name="Финансовый 3 2 4 2 2" xfId="3765" xr:uid="{00000000-0005-0000-0000-00004E0E0000}"/>
    <cellStyle name="Финансовый 3 2 4 2 3" xfId="3766" xr:uid="{00000000-0005-0000-0000-00004F0E0000}"/>
    <cellStyle name="Финансовый 3 2 4 3" xfId="2693" xr:uid="{00000000-0005-0000-0000-0000500E0000}"/>
    <cellStyle name="Финансовый 3 2 4 3 2" xfId="3767" xr:uid="{00000000-0005-0000-0000-0000510E0000}"/>
    <cellStyle name="Финансовый 3 2 4 3 3" xfId="3768" xr:uid="{00000000-0005-0000-0000-0000520E0000}"/>
    <cellStyle name="Финансовый 3 2 4 4" xfId="3769" xr:uid="{00000000-0005-0000-0000-0000530E0000}"/>
    <cellStyle name="Финансовый 3 2 4 5" xfId="3770" xr:uid="{00000000-0005-0000-0000-0000540E0000}"/>
    <cellStyle name="Финансовый 3 2 5" xfId="2351" xr:uid="{00000000-0005-0000-0000-0000550E0000}"/>
    <cellStyle name="Финансовый 3 2 6" xfId="2289" xr:uid="{00000000-0005-0000-0000-0000560E0000}"/>
    <cellStyle name="Финансовый 3 2 6 2" xfId="3771" xr:uid="{00000000-0005-0000-0000-0000570E0000}"/>
    <cellStyle name="Финансовый 3 2 6 3" xfId="3772" xr:uid="{00000000-0005-0000-0000-0000580E0000}"/>
    <cellStyle name="Финансовый 3 2 7" xfId="2553" xr:uid="{00000000-0005-0000-0000-0000590E0000}"/>
    <cellStyle name="Финансовый 3 2 7 2" xfId="3773" xr:uid="{00000000-0005-0000-0000-00005A0E0000}"/>
    <cellStyle name="Финансовый 3 2 7 3" xfId="3774" xr:uid="{00000000-0005-0000-0000-00005B0E0000}"/>
    <cellStyle name="Финансовый 3 2 8" xfId="3775" xr:uid="{00000000-0005-0000-0000-00005C0E0000}"/>
    <cellStyle name="Финансовый 3 2 9" xfId="3776" xr:uid="{00000000-0005-0000-0000-00005D0E0000}"/>
    <cellStyle name="Финансовый 3 3" xfId="2013" xr:uid="{00000000-0005-0000-0000-00005E0E0000}"/>
    <cellStyle name="Финансовый 3 3 2" xfId="2296" xr:uid="{00000000-0005-0000-0000-00005F0E0000}"/>
    <cellStyle name="Финансовый 3 3 2 2" xfId="2297" xr:uid="{00000000-0005-0000-0000-0000600E0000}"/>
    <cellStyle name="Финансовый 3 3 2 2 2" xfId="2515" xr:uid="{00000000-0005-0000-0000-0000610E0000}"/>
    <cellStyle name="Финансовый 3 3 2 2 2 2" xfId="3777" xr:uid="{00000000-0005-0000-0000-0000620E0000}"/>
    <cellStyle name="Финансовый 3 3 2 2 2 3" xfId="3778" xr:uid="{00000000-0005-0000-0000-0000630E0000}"/>
    <cellStyle name="Финансовый 3 3 2 2 3" xfId="2695" xr:uid="{00000000-0005-0000-0000-0000640E0000}"/>
    <cellStyle name="Финансовый 3 3 2 2 3 2" xfId="3779" xr:uid="{00000000-0005-0000-0000-0000650E0000}"/>
    <cellStyle name="Финансовый 3 3 2 2 3 3" xfId="3780" xr:uid="{00000000-0005-0000-0000-0000660E0000}"/>
    <cellStyle name="Финансовый 3 3 2 2 4" xfId="3781" xr:uid="{00000000-0005-0000-0000-0000670E0000}"/>
    <cellStyle name="Финансовый 3 3 2 2 5" xfId="3782" xr:uid="{00000000-0005-0000-0000-0000680E0000}"/>
    <cellStyle name="Финансовый 3 3 2 3" xfId="2298" xr:uid="{00000000-0005-0000-0000-0000690E0000}"/>
    <cellStyle name="Финансовый 3 3 2 3 2" xfId="2516" xr:uid="{00000000-0005-0000-0000-00006A0E0000}"/>
    <cellStyle name="Финансовый 3 3 2 3 2 2" xfId="3783" xr:uid="{00000000-0005-0000-0000-00006B0E0000}"/>
    <cellStyle name="Финансовый 3 3 2 3 2 3" xfId="3784" xr:uid="{00000000-0005-0000-0000-00006C0E0000}"/>
    <cellStyle name="Финансовый 3 3 2 3 3" xfId="2696" xr:uid="{00000000-0005-0000-0000-00006D0E0000}"/>
    <cellStyle name="Финансовый 3 3 2 3 3 2" xfId="3785" xr:uid="{00000000-0005-0000-0000-00006E0E0000}"/>
    <cellStyle name="Финансовый 3 3 2 3 3 3" xfId="3786" xr:uid="{00000000-0005-0000-0000-00006F0E0000}"/>
    <cellStyle name="Финансовый 3 3 2 3 4" xfId="3787" xr:uid="{00000000-0005-0000-0000-0000700E0000}"/>
    <cellStyle name="Финансовый 3 3 2 3 5" xfId="3788" xr:uid="{00000000-0005-0000-0000-0000710E0000}"/>
    <cellStyle name="Финансовый 3 3 2 4" xfId="2514" xr:uid="{00000000-0005-0000-0000-0000720E0000}"/>
    <cellStyle name="Финансовый 3 3 2 4 2" xfId="3789" xr:uid="{00000000-0005-0000-0000-0000730E0000}"/>
    <cellStyle name="Финансовый 3 3 2 4 3" xfId="3790" xr:uid="{00000000-0005-0000-0000-0000740E0000}"/>
    <cellStyle name="Финансовый 3 3 2 5" xfId="2694" xr:uid="{00000000-0005-0000-0000-0000750E0000}"/>
    <cellStyle name="Финансовый 3 3 2 5 2" xfId="3791" xr:uid="{00000000-0005-0000-0000-0000760E0000}"/>
    <cellStyle name="Финансовый 3 3 2 5 3" xfId="3792" xr:uid="{00000000-0005-0000-0000-0000770E0000}"/>
    <cellStyle name="Финансовый 3 3 2 6" xfId="3793" xr:uid="{00000000-0005-0000-0000-0000780E0000}"/>
    <cellStyle name="Финансовый 3 3 2 7" xfId="3794" xr:uid="{00000000-0005-0000-0000-0000790E0000}"/>
    <cellStyle name="Финансовый 3 3 3" xfId="2299" xr:uid="{00000000-0005-0000-0000-00007A0E0000}"/>
    <cellStyle name="Финансовый 3 3 3 2" xfId="2517" xr:uid="{00000000-0005-0000-0000-00007B0E0000}"/>
    <cellStyle name="Финансовый 3 3 3 2 2" xfId="3795" xr:uid="{00000000-0005-0000-0000-00007C0E0000}"/>
    <cellStyle name="Финансовый 3 3 3 2 3" xfId="3796" xr:uid="{00000000-0005-0000-0000-00007D0E0000}"/>
    <cellStyle name="Финансовый 3 3 3 3" xfId="2697" xr:uid="{00000000-0005-0000-0000-00007E0E0000}"/>
    <cellStyle name="Финансовый 3 3 3 3 2" xfId="3797" xr:uid="{00000000-0005-0000-0000-00007F0E0000}"/>
    <cellStyle name="Финансовый 3 3 3 3 3" xfId="3798" xr:uid="{00000000-0005-0000-0000-0000800E0000}"/>
    <cellStyle name="Финансовый 3 3 3 4" xfId="3799" xr:uid="{00000000-0005-0000-0000-0000810E0000}"/>
    <cellStyle name="Финансовый 3 3 3 5" xfId="3800" xr:uid="{00000000-0005-0000-0000-0000820E0000}"/>
    <cellStyle name="Финансовый 3 3 4" xfId="2300" xr:uid="{00000000-0005-0000-0000-0000830E0000}"/>
    <cellStyle name="Финансовый 3 3 4 2" xfId="2518" xr:uid="{00000000-0005-0000-0000-0000840E0000}"/>
    <cellStyle name="Финансовый 3 3 4 2 2" xfId="3801" xr:uid="{00000000-0005-0000-0000-0000850E0000}"/>
    <cellStyle name="Финансовый 3 3 4 2 3" xfId="3802" xr:uid="{00000000-0005-0000-0000-0000860E0000}"/>
    <cellStyle name="Финансовый 3 3 4 3" xfId="2698" xr:uid="{00000000-0005-0000-0000-0000870E0000}"/>
    <cellStyle name="Финансовый 3 3 4 3 2" xfId="3803" xr:uid="{00000000-0005-0000-0000-0000880E0000}"/>
    <cellStyle name="Финансовый 3 3 4 3 3" xfId="3804" xr:uid="{00000000-0005-0000-0000-0000890E0000}"/>
    <cellStyle name="Финансовый 3 3 4 4" xfId="3805" xr:uid="{00000000-0005-0000-0000-00008A0E0000}"/>
    <cellStyle name="Финансовый 3 3 4 5" xfId="3806" xr:uid="{00000000-0005-0000-0000-00008B0E0000}"/>
    <cellStyle name="Финансовый 3 3 5" xfId="2352" xr:uid="{00000000-0005-0000-0000-00008C0E0000}"/>
    <cellStyle name="Финансовый 3 3 6" xfId="2295" xr:uid="{00000000-0005-0000-0000-00008D0E0000}"/>
    <cellStyle name="Финансовый 3 3 6 2" xfId="3807" xr:uid="{00000000-0005-0000-0000-00008E0E0000}"/>
    <cellStyle name="Финансовый 3 3 6 3" xfId="3808" xr:uid="{00000000-0005-0000-0000-00008F0E0000}"/>
    <cellStyle name="Финансовый 3 3 7" xfId="2546" xr:uid="{00000000-0005-0000-0000-0000900E0000}"/>
    <cellStyle name="Финансовый 3 3 7 2" xfId="3809" xr:uid="{00000000-0005-0000-0000-0000910E0000}"/>
    <cellStyle name="Финансовый 3 3 7 3" xfId="3810" xr:uid="{00000000-0005-0000-0000-0000920E0000}"/>
    <cellStyle name="Финансовый 3 3 8" xfId="3811" xr:uid="{00000000-0005-0000-0000-0000930E0000}"/>
    <cellStyle name="Финансовый 3 3 9" xfId="3812" xr:uid="{00000000-0005-0000-0000-0000940E0000}"/>
    <cellStyle name="Финансовый 3 4" xfId="2014" xr:uid="{00000000-0005-0000-0000-0000950E0000}"/>
    <cellStyle name="Финансовый 3 4 2" xfId="2302" xr:uid="{00000000-0005-0000-0000-0000960E0000}"/>
    <cellStyle name="Финансовый 3 4 2 2" xfId="2519" xr:uid="{00000000-0005-0000-0000-0000970E0000}"/>
    <cellStyle name="Финансовый 3 4 2 2 2" xfId="3813" xr:uid="{00000000-0005-0000-0000-0000980E0000}"/>
    <cellStyle name="Финансовый 3 4 2 2 3" xfId="3814" xr:uid="{00000000-0005-0000-0000-0000990E0000}"/>
    <cellStyle name="Финансовый 3 4 2 3" xfId="2700" xr:uid="{00000000-0005-0000-0000-00009A0E0000}"/>
    <cellStyle name="Финансовый 3 4 2 3 2" xfId="3815" xr:uid="{00000000-0005-0000-0000-00009B0E0000}"/>
    <cellStyle name="Финансовый 3 4 2 3 3" xfId="3816" xr:uid="{00000000-0005-0000-0000-00009C0E0000}"/>
    <cellStyle name="Финансовый 3 4 2 4" xfId="3817" xr:uid="{00000000-0005-0000-0000-00009D0E0000}"/>
    <cellStyle name="Финансовый 3 4 2 5" xfId="3818" xr:uid="{00000000-0005-0000-0000-00009E0E0000}"/>
    <cellStyle name="Финансовый 3 4 3" xfId="2303" xr:uid="{00000000-0005-0000-0000-00009F0E0000}"/>
    <cellStyle name="Финансовый 3 4 3 2" xfId="2520" xr:uid="{00000000-0005-0000-0000-0000A00E0000}"/>
    <cellStyle name="Финансовый 3 4 3 2 2" xfId="3819" xr:uid="{00000000-0005-0000-0000-0000A10E0000}"/>
    <cellStyle name="Финансовый 3 4 3 2 3" xfId="3820" xr:uid="{00000000-0005-0000-0000-0000A20E0000}"/>
    <cellStyle name="Финансовый 3 4 3 3" xfId="2701" xr:uid="{00000000-0005-0000-0000-0000A30E0000}"/>
    <cellStyle name="Финансовый 3 4 3 3 2" xfId="3821" xr:uid="{00000000-0005-0000-0000-0000A40E0000}"/>
    <cellStyle name="Финансовый 3 4 3 3 3" xfId="3822" xr:uid="{00000000-0005-0000-0000-0000A50E0000}"/>
    <cellStyle name="Финансовый 3 4 3 4" xfId="3823" xr:uid="{00000000-0005-0000-0000-0000A60E0000}"/>
    <cellStyle name="Финансовый 3 4 3 5" xfId="3824" xr:uid="{00000000-0005-0000-0000-0000A70E0000}"/>
    <cellStyle name="Финансовый 3 4 4" xfId="2353" xr:uid="{00000000-0005-0000-0000-0000A80E0000}"/>
    <cellStyle name="Финансовый 3 4 5" xfId="2301" xr:uid="{00000000-0005-0000-0000-0000A90E0000}"/>
    <cellStyle name="Финансовый 3 4 5 2" xfId="3825" xr:uid="{00000000-0005-0000-0000-0000AA0E0000}"/>
    <cellStyle name="Финансовый 3 4 5 3" xfId="3826" xr:uid="{00000000-0005-0000-0000-0000AB0E0000}"/>
    <cellStyle name="Финансовый 3 4 6" xfId="2699" xr:uid="{00000000-0005-0000-0000-0000AC0E0000}"/>
    <cellStyle name="Финансовый 3 4 6 2" xfId="3827" xr:uid="{00000000-0005-0000-0000-0000AD0E0000}"/>
    <cellStyle name="Финансовый 3 4 6 3" xfId="3828" xr:uid="{00000000-0005-0000-0000-0000AE0E0000}"/>
    <cellStyle name="Финансовый 3 4 7" xfId="3829" xr:uid="{00000000-0005-0000-0000-0000AF0E0000}"/>
    <cellStyle name="Финансовый 3 4 8" xfId="3830" xr:uid="{00000000-0005-0000-0000-0000B00E0000}"/>
    <cellStyle name="Финансовый 3 5" xfId="2304" xr:uid="{00000000-0005-0000-0000-0000B10E0000}"/>
    <cellStyle name="Финансовый 3 5 2" xfId="2521" xr:uid="{00000000-0005-0000-0000-0000B20E0000}"/>
    <cellStyle name="Финансовый 3 5 2 2" xfId="3831" xr:uid="{00000000-0005-0000-0000-0000B30E0000}"/>
    <cellStyle name="Финансовый 3 5 2 3" xfId="3832" xr:uid="{00000000-0005-0000-0000-0000B40E0000}"/>
    <cellStyle name="Финансовый 3 5 3" xfId="2702" xr:uid="{00000000-0005-0000-0000-0000B50E0000}"/>
    <cellStyle name="Финансовый 3 5 3 2" xfId="3833" xr:uid="{00000000-0005-0000-0000-0000B60E0000}"/>
    <cellStyle name="Финансовый 3 5 3 3" xfId="3834" xr:uid="{00000000-0005-0000-0000-0000B70E0000}"/>
    <cellStyle name="Финансовый 3 5 4" xfId="3835" xr:uid="{00000000-0005-0000-0000-0000B80E0000}"/>
    <cellStyle name="Финансовый 3 5 5" xfId="3836" xr:uid="{00000000-0005-0000-0000-0000B90E0000}"/>
    <cellStyle name="Финансовый 3 6" xfId="2305" xr:uid="{00000000-0005-0000-0000-0000BA0E0000}"/>
    <cellStyle name="Финансовый 3 6 2" xfId="2522" xr:uid="{00000000-0005-0000-0000-0000BB0E0000}"/>
    <cellStyle name="Финансовый 3 6 2 2" xfId="3837" xr:uid="{00000000-0005-0000-0000-0000BC0E0000}"/>
    <cellStyle name="Финансовый 3 6 2 3" xfId="3838" xr:uid="{00000000-0005-0000-0000-0000BD0E0000}"/>
    <cellStyle name="Финансовый 3 6 3" xfId="2703" xr:uid="{00000000-0005-0000-0000-0000BE0E0000}"/>
    <cellStyle name="Финансовый 3 6 3 2" xfId="3839" xr:uid="{00000000-0005-0000-0000-0000BF0E0000}"/>
    <cellStyle name="Финансовый 3 6 3 3" xfId="3840" xr:uid="{00000000-0005-0000-0000-0000C00E0000}"/>
    <cellStyle name="Финансовый 3 6 4" xfId="3841" xr:uid="{00000000-0005-0000-0000-0000C10E0000}"/>
    <cellStyle name="Финансовый 3 6 5" xfId="3842" xr:uid="{00000000-0005-0000-0000-0000C20E0000}"/>
    <cellStyle name="Финансовый 3 7" xfId="2306" xr:uid="{00000000-0005-0000-0000-0000C30E0000}"/>
    <cellStyle name="Финансовый 3 7 2" xfId="2523" xr:uid="{00000000-0005-0000-0000-0000C40E0000}"/>
    <cellStyle name="Финансовый 3 7 2 2" xfId="3843" xr:uid="{00000000-0005-0000-0000-0000C50E0000}"/>
    <cellStyle name="Финансовый 3 7 2 3" xfId="3844" xr:uid="{00000000-0005-0000-0000-0000C60E0000}"/>
    <cellStyle name="Финансовый 3 7 3" xfId="2704" xr:uid="{00000000-0005-0000-0000-0000C70E0000}"/>
    <cellStyle name="Финансовый 3 7 3 2" xfId="3845" xr:uid="{00000000-0005-0000-0000-0000C80E0000}"/>
    <cellStyle name="Финансовый 3 7 3 3" xfId="3846" xr:uid="{00000000-0005-0000-0000-0000C90E0000}"/>
    <cellStyle name="Финансовый 3 7 4" xfId="3847" xr:uid="{00000000-0005-0000-0000-0000CA0E0000}"/>
    <cellStyle name="Финансовый 3 7 5" xfId="3848" xr:uid="{00000000-0005-0000-0000-0000CB0E0000}"/>
    <cellStyle name="Финансовый 3 8" xfId="2350" xr:uid="{00000000-0005-0000-0000-0000CC0E0000}"/>
    <cellStyle name="Финансовый 3 9" xfId="2288" xr:uid="{00000000-0005-0000-0000-0000CD0E0000}"/>
    <cellStyle name="Финансовый 3 9 2" xfId="3849" xr:uid="{00000000-0005-0000-0000-0000CE0E0000}"/>
    <cellStyle name="Финансовый 3 9 3" xfId="3850" xr:uid="{00000000-0005-0000-0000-0000CF0E0000}"/>
    <cellStyle name="Финансовый 3_INDEX.STATION.2012(v1.0)_" xfId="2015" xr:uid="{00000000-0005-0000-0000-0000D00E0000}"/>
    <cellStyle name="Финансовый 4" xfId="2016" xr:uid="{00000000-0005-0000-0000-0000D10E0000}"/>
    <cellStyle name="Финансовый 4 2" xfId="2017" xr:uid="{00000000-0005-0000-0000-0000D20E0000}"/>
    <cellStyle name="Финансовый 5" xfId="2079" xr:uid="{00000000-0005-0000-0000-0000D30E0000}"/>
    <cellStyle name="Финансовый 5 2" xfId="3851" xr:uid="{00000000-0005-0000-0000-0000D40E0000}"/>
    <cellStyle name="Финансовый 5 3" xfId="3852" xr:uid="{00000000-0005-0000-0000-0000D50E0000}"/>
    <cellStyle name="Финансовый 6" xfId="2018" xr:uid="{00000000-0005-0000-0000-0000D60E0000}"/>
    <cellStyle name="Финансовый 7" xfId="2106" xr:uid="{00000000-0005-0000-0000-0000D70E0000}"/>
    <cellStyle name="Финансовый 8" xfId="2122" xr:uid="{00000000-0005-0000-0000-0000D80E0000}"/>
    <cellStyle name="Финансовый 9" xfId="2354" xr:uid="{00000000-0005-0000-0000-0000D90E0000}"/>
    <cellStyle name="Финансовый0[0]_FU_bal" xfId="2019" xr:uid="{00000000-0005-0000-0000-0000DA0E0000}"/>
    <cellStyle name="Формула" xfId="2020" xr:uid="{00000000-0005-0000-0000-0000DB0E0000}"/>
    <cellStyle name="Формула 2" xfId="2021" xr:uid="{00000000-0005-0000-0000-0000DC0E0000}"/>
    <cellStyle name="Формула 3" xfId="2022" xr:uid="{00000000-0005-0000-0000-0000DD0E0000}"/>
    <cellStyle name="Формула_A РТ 2009 Рязаньэнерго" xfId="2023" xr:uid="{00000000-0005-0000-0000-0000DE0E0000}"/>
    <cellStyle name="ФормулаВБ" xfId="2024" xr:uid="{00000000-0005-0000-0000-0000DF0E0000}"/>
    <cellStyle name="ФормулаНаКонтроль" xfId="2025" xr:uid="{00000000-0005-0000-0000-0000E00E0000}"/>
    <cellStyle name="Формулы" xfId="2107" xr:uid="{00000000-0005-0000-0000-0000E10E0000}"/>
    <cellStyle name="Хвост" xfId="2123" xr:uid="{00000000-0005-0000-0000-0000E20E0000}"/>
    <cellStyle name="Хороший 2" xfId="2026" xr:uid="{00000000-0005-0000-0000-0000E30E0000}"/>
    <cellStyle name="Хороший 2 2" xfId="2027" xr:uid="{00000000-0005-0000-0000-0000E40E0000}"/>
    <cellStyle name="Хороший 3" xfId="2028" xr:uid="{00000000-0005-0000-0000-0000E50E0000}"/>
    <cellStyle name="Хороший 3 2" xfId="2029" xr:uid="{00000000-0005-0000-0000-0000E60E0000}"/>
    <cellStyle name="Хороший 4" xfId="2030" xr:uid="{00000000-0005-0000-0000-0000E70E0000}"/>
    <cellStyle name="Хороший 4 2" xfId="2031" xr:uid="{00000000-0005-0000-0000-0000E80E0000}"/>
    <cellStyle name="Хороший 5" xfId="2032" xr:uid="{00000000-0005-0000-0000-0000E90E0000}"/>
    <cellStyle name="Хороший 5 2" xfId="2033" xr:uid="{00000000-0005-0000-0000-0000EA0E0000}"/>
    <cellStyle name="Хороший 6" xfId="2034" xr:uid="{00000000-0005-0000-0000-0000EB0E0000}"/>
    <cellStyle name="Хороший 6 2" xfId="2035" xr:uid="{00000000-0005-0000-0000-0000EC0E0000}"/>
    <cellStyle name="Хороший 7" xfId="2036" xr:uid="{00000000-0005-0000-0000-0000ED0E0000}"/>
    <cellStyle name="Хороший 7 2" xfId="2037" xr:uid="{00000000-0005-0000-0000-0000EE0E0000}"/>
    <cellStyle name="Хороший 8" xfId="2038" xr:uid="{00000000-0005-0000-0000-0000EF0E0000}"/>
    <cellStyle name="Хороший 8 2" xfId="2039" xr:uid="{00000000-0005-0000-0000-0000F00E0000}"/>
    <cellStyle name="Хороший 9" xfId="2040" xr:uid="{00000000-0005-0000-0000-0000F10E0000}"/>
    <cellStyle name="Хороший 9 2" xfId="2041" xr:uid="{00000000-0005-0000-0000-0000F20E0000}"/>
    <cellStyle name="Цена_продукта" xfId="2042" xr:uid="{00000000-0005-0000-0000-0000F30E0000}"/>
    <cellStyle name="Цифры по центру с десятыми" xfId="2043" xr:uid="{00000000-0005-0000-0000-0000F40E0000}"/>
    <cellStyle name="число" xfId="2044" xr:uid="{00000000-0005-0000-0000-0000F50E0000}"/>
    <cellStyle name="Џђћ–…ќ’ќ›‰" xfId="2045" xr:uid="{00000000-0005-0000-0000-0000F60E0000}"/>
    <cellStyle name="Шапка" xfId="2046" xr:uid="{00000000-0005-0000-0000-0000F70E0000}"/>
    <cellStyle name="Шапка таблицы" xfId="2047" xr:uid="{00000000-0005-0000-0000-0000F80E0000}"/>
    <cellStyle name="ШАУ" xfId="2048" xr:uid="{00000000-0005-0000-0000-0000F90E0000}"/>
    <cellStyle name="標準_PL-CF sheet" xfId="2049" xr:uid="{00000000-0005-0000-0000-0000FA0E0000}"/>
    <cellStyle name="㼿" xfId="2050" xr:uid="{00000000-0005-0000-0000-0000FB0E0000}"/>
    <cellStyle name="㼿?" xfId="2051" xr:uid="{00000000-0005-0000-0000-0000FC0E0000}"/>
    <cellStyle name="㼿㼿" xfId="2052" xr:uid="{00000000-0005-0000-0000-0000FD0E0000}"/>
    <cellStyle name="㼿㼿?" xfId="2053" xr:uid="{00000000-0005-0000-0000-0000FE0E0000}"/>
    <cellStyle name="㼿㼿? 2" xfId="2054" xr:uid="{00000000-0005-0000-0000-0000FF0E0000}"/>
    <cellStyle name="㼿㼿㼿" xfId="2055" xr:uid="{00000000-0005-0000-0000-0000000F0000}"/>
    <cellStyle name="㼿㼿㼿 2" xfId="2056" xr:uid="{00000000-0005-0000-0000-0000010F0000}"/>
    <cellStyle name="㼿㼿㼿?" xfId="2057" xr:uid="{00000000-0005-0000-0000-0000020F0000}"/>
    <cellStyle name="㼿㼿㼿㼿" xfId="2058" xr:uid="{00000000-0005-0000-0000-0000030F0000}"/>
    <cellStyle name="㼿㼿㼿㼿?" xfId="2059" xr:uid="{00000000-0005-0000-0000-0000040F0000}"/>
    <cellStyle name="㼿㼿㼿㼿㼿" xfId="2060" xr:uid="{00000000-0005-0000-0000-0000050F0000}"/>
    <cellStyle name="㼿㼿㼿㼿㼿?" xfId="2061" xr:uid="{00000000-0005-0000-0000-0000060F0000}"/>
    <cellStyle name="㼿㼿㼿㼿㼿㼿" xfId="2062" xr:uid="{00000000-0005-0000-0000-0000070F0000}"/>
    <cellStyle name="㼿㼿㼿㼿㼿㼿?" xfId="2063" xr:uid="{00000000-0005-0000-0000-0000080F0000}"/>
    <cellStyle name="㼿㼿㼿㼿㼿㼿㼿" xfId="2064" xr:uid="{00000000-0005-0000-0000-0000090F0000}"/>
    <cellStyle name="㼿㼿㼿㼿㼿㼿㼿㼿" xfId="2065" xr:uid="{00000000-0005-0000-0000-00000A0F0000}"/>
    <cellStyle name="㼿㼿㼿㼿㼿㼿㼿㼿㼿" xfId="2066" xr:uid="{00000000-0005-0000-0000-00000B0F0000}"/>
    <cellStyle name="㼿㼿㼿㼿㼿㼿㼿㼿㼿㼿" xfId="2067" xr:uid="{00000000-0005-0000-0000-00000C0F0000}"/>
    <cellStyle name="㼿㼿㼿㼿㼿㼿㼿㼿㼿㼿㼿㼿㼿㼿㼿㼿㼿㼿㼿㼿㼿㼿㼿㼿㼿㼿㼿㼿㼿" xfId="2068" xr:uid="{00000000-0005-0000-0000-00000D0F0000}"/>
    <cellStyle name="䁺_x0001_" xfId="2069" xr:uid="{00000000-0005-0000-0000-00000E0F000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Documents%20and%20Settings\komissarova.TESK\&#1052;&#1086;&#1080;%20&#1076;&#1086;&#1082;&#1091;&#1084;&#1077;&#1085;&#1090;&#1099;\&#1056;&#1069;&#1050;\&#1054;&#1090;&#1087;&#1088;&#1072;&#1074;&#1082;&#1072;%20&#1074;%20&#1056;&#1069;&#1050;%20&#1085;&#1072;%202008%20&#1075;\&#1058;&#1072;&#1088;&#1080;&#1092;%202005%20%20&#1059;&#1090;&#1074;&#1077;&#1088;&#1078;&#1076;&#1077;&#1085;&#1086;%20&#1056;&#1069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Users\498F~1\AppData\Local\Temp\7zOE355.tmp\CALC.SBIT.EE.FULL.UE.2018&#1045;&#104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baza\sotrudniki\&#1050;&#1086;&#1095;&#1077;&#1096;&#1085;&#1086;&#1074;&#1072;%20&#1045;&#1082;&#1072;&#1090;&#1077;&#1088;&#1080;&#1085;&#1072;\2017%20&#1075;\&#1069;&#1085;&#1077;&#1088;&#1075;&#1086;&#1082;&#1086;&#1084;&#1092;&#1086;&#1088;&#1090;\&#1069;&#1085;&#1077;&#1088;&#1075;&#1086;&#1082;&#1086;&#1084;&#1092;&#1086;&#1088;&#1090;%20&#1088;&#1072;&#1089;&#1095;&#1077;&#1090;%20&#1101;&#1082;&#1089;&#1087;&#1077;&#1088;&#1090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&#1056;&#1072;&#1079;&#1080;&#1085;&#1082;&#1086;&#1074;&#1072;%20&#1057;&#1074;&#1077;&#1090;&#1083;&#1072;&#1085;&#1072;%20&#1042;&#1083;&#1072;&#1076;&#1080;&#1084;&#1080;&#1088;&#1086;&#1074;&#1085;&#1072;\46&#1060;&#1054;&#1056;&#1052;&#1040;\2012%20&#1075;&#1086;&#1076;\04_2012\46EE.2012-04(v1.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-fs\sotrudniki\&#1043;&#1072;&#1088;&#1082;&#1091;&#1096;&#1072;%20&#1050;&#1080;&#1088;&#1080;&#1083;&#1083;\&#1084;&#1074;\1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&#1055;&#1077;&#1088;&#1077;&#1076;&#1072;&#1095;&#1072;%20&#1076;&#1072;&#1085;&#1085;&#1099;&#1093;\&#1056;&#1072;&#1079;&#1080;&#1085;&#1082;&#1086;&#1074;&#1072;%20&#1057;&#1074;&#1077;&#1090;&#1083;&#1072;&#1085;&#1072;%20&#1042;&#1083;&#1072;&#1076;&#1080;&#1084;&#1080;&#1088;&#1086;&#1074;&#1085;&#1072;\46&#1060;&#1054;&#1056;&#1052;&#1040;\2011%20&#1075;&#1086;&#1076;\04_&#1040;&#1087;&#1088;&#1077;&#1083;&#1100;\46EE.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.nrg\&#1087;&#1101;&#1089;\Users\&#1043;&#1072;&#1088;&#1082;&#1080;&#1085;&#1072;\Documents\46%20&#1060;&#1086;&#1088;&#1084;&#1072;\46%20&#1092;_2015%20&#1075;&#1086;&#1076;\&#1043;&#1086;&#1076;\&#1053;&#1069;&#1057;&#1050;\46EE.ST(v2.1)_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\law\baza\region\2019%20&#1058;&#1047;%20&#1057;&#1073;&#1099;&#1090;&#1099;\&#1054;&#1090;&#1095;&#1077;&#1090;&#1099;\&#1096;&#1072;&#1073;&#1083;&#1086;&#1085;%20&#1040;&#1085;&#1103;%20&#1076;&#1083;&#1103;%20&#1089;&#1073;&#1099;&#1090;&#1086;&#1074;%20&#1053;&#1086;&#1074;&#1086;&#1084;&#1086;&#1089;&#1082;&#1086;&#1074;&#1089;&#1082;%2019%20&#1076;&#1077;&#1082;&#1072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"/>
      <sheetName val="D"/>
      <sheetName val="Баланс"/>
      <sheetName val="Удельные"/>
      <sheetName val="Потери"/>
      <sheetName val="Пол отпуск"/>
      <sheetName val="Топливо"/>
      <sheetName val="Покупка элэнергии"/>
      <sheetName val="Аб плата"/>
      <sheetName val="Распределение"/>
      <sheetName val="Отпуск тепла"/>
      <sheetName val="Расходы"/>
      <sheetName val="1,2"/>
      <sheetName val="2ВЭ"/>
      <sheetName val="2ВЦЧС"/>
      <sheetName val="3"/>
      <sheetName val="3ВЭ"/>
      <sheetName val="4,5"/>
      <sheetName val="4ВЭ"/>
      <sheetName val="Passcheck"/>
      <sheetName val="6"/>
      <sheetName val="6ВЭ"/>
      <sheetName val="6КЭСО"/>
      <sheetName val="9"/>
      <sheetName val="10"/>
      <sheetName val="11"/>
      <sheetName val="11ВЦ"/>
      <sheetName val="11ЧС"/>
      <sheetName val="12"/>
      <sheetName val="13"/>
      <sheetName val="15"/>
      <sheetName val="15ВЭ"/>
      <sheetName val="15Э"/>
      <sheetName val="15Т"/>
      <sheetName val="15ВЦ"/>
      <sheetName val="15ЧС"/>
      <sheetName val="15.э"/>
      <sheetName val="15.эВЦ"/>
      <sheetName val="15.эЧС"/>
      <sheetName val="15.т"/>
      <sheetName val="15.тВЦ"/>
      <sheetName val="15.тЧС"/>
      <sheetName val="15.пэ"/>
      <sheetName val="15.пэВЭ"/>
      <sheetName val="15.пэКЭСО"/>
      <sheetName val="15.пт"/>
      <sheetName val="16"/>
      <sheetName val="17"/>
      <sheetName val="17.э"/>
      <sheetName val="17.эВЦ"/>
      <sheetName val="17.эЧС"/>
      <sheetName val="17.т"/>
      <sheetName val="17.тВЦ"/>
      <sheetName val="17.тЧС"/>
      <sheetName val="17.пэ"/>
      <sheetName val="17.пт"/>
      <sheetName val="18эо"/>
      <sheetName val="18ст м"/>
      <sheetName val="18ВЭ"/>
      <sheetName val="18.э"/>
      <sheetName val="18.эВЦ"/>
      <sheetName val="18.эЧС"/>
      <sheetName val="18.пэ"/>
      <sheetName val="18.пэВЭ"/>
      <sheetName val="18.пэКЭСО"/>
      <sheetName val="19"/>
      <sheetName val="19.т"/>
      <sheetName val="19.тВЦ"/>
      <sheetName val="19.тЧС"/>
      <sheetName val="19.пт"/>
      <sheetName val="20"/>
      <sheetName val="20.э"/>
      <sheetName val="20.эВЦ"/>
      <sheetName val="20.эЧС"/>
      <sheetName val="20.т"/>
      <sheetName val="20.тВЦ"/>
      <sheetName val="20.тЧС"/>
      <sheetName val="20.пэ"/>
      <sheetName val="20.пт"/>
      <sheetName val="21эо"/>
      <sheetName val="21ст м"/>
      <sheetName val="21ВЭ"/>
      <sheetName val="21.э"/>
      <sheetName val="21.эВЦ"/>
      <sheetName val="21.эЧС"/>
      <sheetName val="21.т"/>
      <sheetName val="21.тВЦ"/>
      <sheetName val="21.тЧС"/>
      <sheetName val="21.пэ"/>
      <sheetName val="21.пэВЭ"/>
      <sheetName val="21.пэКЭСО"/>
      <sheetName val="21.пт"/>
      <sheetName val="22БП"/>
      <sheetName val="22ПР"/>
      <sheetName val="23"/>
      <sheetName val="24Ээо"/>
      <sheetName val="24Эст м"/>
      <sheetName val="25Э"/>
      <sheetName val="26"/>
      <sheetName val="27эо"/>
      <sheetName val="27ст м"/>
      <sheetName val="27 расч"/>
      <sheetName val="ТМэо"/>
      <sheetName val="ТМст м"/>
      <sheetName val="ТМрасч"/>
      <sheetName val="Ст и Н м"/>
      <sheetName val="Рост"/>
      <sheetName val="Ср рост"/>
      <sheetName val="V пер"/>
      <sheetName val="УЕ"/>
      <sheetName val="7"/>
      <sheetName val="7ВЦ"/>
      <sheetName val="7ЧС"/>
      <sheetName val="8"/>
      <sheetName val="8ВЦ"/>
      <sheetName val="8ЧС"/>
      <sheetName val="24Т"/>
      <sheetName val="24пер"/>
      <sheetName val="24ТВЦ"/>
      <sheetName val="24ТЧС"/>
      <sheetName val="28"/>
      <sheetName val="28ВЦ"/>
      <sheetName val="28ЧС"/>
      <sheetName val="28.1"/>
      <sheetName val="28.2"/>
      <sheetName val="28.3"/>
      <sheetName val="28.3пер"/>
      <sheetName val="28.3ВЦ"/>
      <sheetName val="28.3ЧС"/>
      <sheetName val="Di2"/>
      <sheetName val="Di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ListAll"/>
      <sheetName val="modfrmSecretCode"/>
      <sheetName val="modfrmDocumentPicker"/>
      <sheetName val="modListProv"/>
      <sheetName val="modList01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frmKoeff"/>
      <sheetName val="46EE_2016_nas"/>
      <sheetName val="FORM3.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E13">
            <v>2018</v>
          </cell>
        </row>
        <row r="26">
          <cell r="E26" t="str">
            <v>Первая ценовая зона</v>
          </cell>
          <cell r="G26">
            <v>1</v>
          </cell>
        </row>
        <row r="27">
          <cell r="E27" t="str">
            <v>Не установлены</v>
          </cell>
        </row>
        <row r="28">
          <cell r="E28" t="str">
            <v>Апрель</v>
          </cell>
        </row>
        <row r="30">
          <cell r="E30">
            <v>2</v>
          </cell>
        </row>
        <row r="31">
          <cell r="E31" t="str">
            <v>Первый квартал</v>
          </cell>
        </row>
        <row r="33">
          <cell r="E33" t="str">
            <v>нет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1">
          <cell r="I11">
            <v>0</v>
          </cell>
          <cell r="P11">
            <v>0</v>
          </cell>
        </row>
        <row r="12">
          <cell r="I12">
            <v>0</v>
          </cell>
          <cell r="P12">
            <v>0</v>
          </cell>
        </row>
        <row r="13">
          <cell r="I13">
            <v>0</v>
          </cell>
          <cell r="P13">
            <v>0</v>
          </cell>
        </row>
        <row r="15">
          <cell r="G15">
            <v>0.192</v>
          </cell>
          <cell r="I15">
            <v>0.29026943827613033</v>
          </cell>
          <cell r="P15">
            <v>0.29026943827613033</v>
          </cell>
        </row>
        <row r="16">
          <cell r="I16">
            <v>0</v>
          </cell>
          <cell r="P16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J12">
            <v>0.1593</v>
          </cell>
          <cell r="AK12">
            <v>0.1464</v>
          </cell>
          <cell r="AL12">
            <v>9.9699999999999997E-2</v>
          </cell>
          <cell r="AM12">
            <v>5.8299999999999998E-2</v>
          </cell>
        </row>
        <row r="15">
          <cell r="AJ15">
            <v>0.68</v>
          </cell>
          <cell r="AO15">
            <v>0.68</v>
          </cell>
        </row>
        <row r="19">
          <cell r="AI19">
            <v>0.38309824307192863</v>
          </cell>
          <cell r="AN19">
            <v>0.13142038088220886</v>
          </cell>
        </row>
        <row r="25">
          <cell r="AI25">
            <v>239129923.32549787</v>
          </cell>
          <cell r="AN25">
            <v>50121326.523442015</v>
          </cell>
        </row>
        <row r="43">
          <cell r="AI43">
            <v>186860669.3327617</v>
          </cell>
          <cell r="AJ43">
            <v>87551498.834732637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I44">
            <v>0</v>
          </cell>
          <cell r="AJ44">
            <v>0</v>
          </cell>
        </row>
        <row r="45">
          <cell r="AI45">
            <v>130691533.14151958</v>
          </cell>
          <cell r="AJ45">
            <v>57084083.560974777</v>
          </cell>
        </row>
        <row r="46">
          <cell r="AI46">
            <v>5666011.3246742394</v>
          </cell>
          <cell r="AJ46">
            <v>3124988.6753257606</v>
          </cell>
        </row>
        <row r="47">
          <cell r="AI47">
            <v>0</v>
          </cell>
          <cell r="AJ47">
            <v>0</v>
          </cell>
        </row>
        <row r="52">
          <cell r="AI52">
            <v>2425263.0327134002</v>
          </cell>
          <cell r="AJ52">
            <v>5185761.0012266003</v>
          </cell>
        </row>
        <row r="53">
          <cell r="AI53">
            <v>89616001.819000795</v>
          </cell>
          <cell r="AJ53">
            <v>43613994.189553574</v>
          </cell>
        </row>
        <row r="54">
          <cell r="AI54">
            <v>69577641.141304791</v>
          </cell>
          <cell r="AJ54">
            <v>35680854.867249578</v>
          </cell>
        </row>
        <row r="55">
          <cell r="AI55">
            <v>20038360.677696001</v>
          </cell>
          <cell r="AJ55">
            <v>7933139.3223039992</v>
          </cell>
        </row>
        <row r="56">
          <cell r="AI56">
            <v>32984256.96513113</v>
          </cell>
          <cell r="AJ56">
            <v>5159339.6948688664</v>
          </cell>
        </row>
        <row r="57">
          <cell r="AI57">
            <v>120912.72033999402</v>
          </cell>
          <cell r="AJ57">
            <v>66687.279660005981</v>
          </cell>
        </row>
        <row r="58">
          <cell r="AI58">
            <v>3826217.2937013567</v>
          </cell>
          <cell r="AJ58">
            <v>2110282.7062986433</v>
          </cell>
        </row>
        <row r="59">
          <cell r="AI59">
            <v>0</v>
          </cell>
          <cell r="AJ59">
            <v>0</v>
          </cell>
        </row>
        <row r="65">
          <cell r="AI65">
            <v>94164.97037139193</v>
          </cell>
          <cell r="AJ65">
            <v>51935.02962860807</v>
          </cell>
        </row>
        <row r="66">
          <cell r="AI66">
            <v>1108323.6348435699</v>
          </cell>
          <cell r="AJ66">
            <v>611276.36515643005</v>
          </cell>
        </row>
        <row r="70">
          <cell r="AI70">
            <v>65032.481248962664</v>
          </cell>
          <cell r="AJ70">
            <v>35867.518751037336</v>
          </cell>
        </row>
        <row r="71">
          <cell r="AI71">
            <v>83659.227612639792</v>
          </cell>
          <cell r="AJ71">
            <v>46140.772387360223</v>
          </cell>
        </row>
        <row r="72">
          <cell r="AI72">
            <v>199542.50729624846</v>
          </cell>
          <cell r="AJ72">
            <v>110054.15270375152</v>
          </cell>
        </row>
        <row r="79">
          <cell r="AI79">
            <v>24576700</v>
          </cell>
          <cell r="AJ79">
            <v>522300</v>
          </cell>
        </row>
        <row r="80">
          <cell r="AI80">
            <v>0</v>
          </cell>
          <cell r="AJ80">
            <v>0</v>
          </cell>
        </row>
        <row r="86">
          <cell r="AI86">
            <v>0</v>
          </cell>
          <cell r="AJ86">
            <v>0</v>
          </cell>
        </row>
        <row r="87">
          <cell r="AI87">
            <v>0</v>
          </cell>
          <cell r="AJ87">
            <v>0</v>
          </cell>
        </row>
        <row r="88">
          <cell r="AI88">
            <v>0</v>
          </cell>
          <cell r="AJ88">
            <v>0</v>
          </cell>
        </row>
        <row r="89">
          <cell r="AI89">
            <v>0</v>
          </cell>
          <cell r="AJ89">
            <v>0</v>
          </cell>
        </row>
        <row r="90">
          <cell r="AI90">
            <v>0</v>
          </cell>
          <cell r="AJ90">
            <v>0</v>
          </cell>
        </row>
        <row r="91">
          <cell r="AI91">
            <v>0</v>
          </cell>
          <cell r="AJ91">
            <v>0</v>
          </cell>
        </row>
        <row r="92">
          <cell r="AI92">
            <v>2909704.1297169668</v>
          </cell>
          <cell r="AJ92">
            <v>1604795.8702830332</v>
          </cell>
        </row>
        <row r="110">
          <cell r="AI110">
            <v>48478195.246506721</v>
          </cell>
          <cell r="AJ110">
            <v>25995612.363493279</v>
          </cell>
        </row>
        <row r="111">
          <cell r="AI111">
            <v>0</v>
          </cell>
          <cell r="AJ111">
            <v>0</v>
          </cell>
        </row>
        <row r="112">
          <cell r="AI112">
            <v>0</v>
          </cell>
          <cell r="AJ112">
            <v>0</v>
          </cell>
        </row>
        <row r="113">
          <cell r="AI113">
            <v>1928222.7368931775</v>
          </cell>
          <cell r="AJ113">
            <v>1063477.2631068225</v>
          </cell>
        </row>
        <row r="114">
          <cell r="AI114">
            <v>1928222.7368931775</v>
          </cell>
          <cell r="AJ114">
            <v>1063477.2631068225</v>
          </cell>
        </row>
        <row r="115">
          <cell r="AI115">
            <v>0</v>
          </cell>
          <cell r="AJ115">
            <v>0</v>
          </cell>
        </row>
        <row r="116">
          <cell r="AI116">
            <v>0</v>
          </cell>
          <cell r="AJ116">
            <v>0</v>
          </cell>
        </row>
        <row r="117">
          <cell r="AI117">
            <v>0</v>
          </cell>
          <cell r="AJ117">
            <v>0</v>
          </cell>
        </row>
        <row r="118">
          <cell r="AI118">
            <v>39625792.566135764</v>
          </cell>
          <cell r="AJ118">
            <v>21854907.433864236</v>
          </cell>
        </row>
        <row r="119">
          <cell r="AI119">
            <v>6924179.9434777815</v>
          </cell>
          <cell r="AJ119">
            <v>3077227.6665222179</v>
          </cell>
        </row>
        <row r="128">
          <cell r="AI128">
            <v>7690940.9447354199</v>
          </cell>
          <cell r="AJ128">
            <v>4471802.9102645805</v>
          </cell>
        </row>
        <row r="129">
          <cell r="AI129">
            <v>1656508.9479020657</v>
          </cell>
          <cell r="AJ129">
            <v>913618.30709793419</v>
          </cell>
        </row>
        <row r="130">
          <cell r="AI130">
            <v>1656508.9479020657</v>
          </cell>
          <cell r="AJ130">
            <v>913618.30709793419</v>
          </cell>
        </row>
        <row r="131">
          <cell r="AI131">
            <v>0</v>
          </cell>
          <cell r="AJ131">
            <v>0</v>
          </cell>
        </row>
        <row r="132">
          <cell r="AI132">
            <v>6034431.9968333542</v>
          </cell>
          <cell r="AJ132">
            <v>3558184.6031666454</v>
          </cell>
        </row>
        <row r="133">
          <cell r="AI133">
            <v>0</v>
          </cell>
          <cell r="AJ133">
            <v>0</v>
          </cell>
        </row>
        <row r="134">
          <cell r="AI134">
            <v>0</v>
          </cell>
          <cell r="AJ134">
            <v>0</v>
          </cell>
        </row>
        <row r="135">
          <cell r="AI135">
            <v>0</v>
          </cell>
          <cell r="AJ135">
            <v>0</v>
          </cell>
        </row>
        <row r="136">
          <cell r="AI136">
            <v>6034431.9968333542</v>
          </cell>
          <cell r="AJ136">
            <v>3558184.6031666454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2">
          <cell r="F2" t="str">
            <v>да</v>
          </cell>
          <cell r="I2" t="str">
            <v>Январь</v>
          </cell>
          <cell r="K2" t="str">
            <v>амортизация</v>
          </cell>
          <cell r="M2" t="str">
            <v>Установлены</v>
          </cell>
          <cell r="N2" t="str">
            <v>Январь</v>
          </cell>
          <cell r="O2">
            <v>1</v>
          </cell>
          <cell r="P2" t="str">
            <v>Январь</v>
          </cell>
          <cell r="U2" t="str">
            <v>Первый квартал</v>
          </cell>
        </row>
        <row r="3">
          <cell r="F3" t="str">
            <v>нет</v>
          </cell>
          <cell r="I3" t="str">
            <v>Февраль</v>
          </cell>
          <cell r="K3" t="str">
            <v>прибыль</v>
          </cell>
          <cell r="M3" t="str">
            <v>Не установлены</v>
          </cell>
          <cell r="N3" t="str">
            <v>Февраль</v>
          </cell>
          <cell r="O3">
            <v>2</v>
          </cell>
          <cell r="P3" t="str">
            <v>Февраль</v>
          </cell>
          <cell r="U3" t="str">
            <v>Отсутствует</v>
          </cell>
        </row>
        <row r="4">
          <cell r="I4" t="str">
            <v>Март</v>
          </cell>
          <cell r="K4" t="str">
            <v>бюджет</v>
          </cell>
          <cell r="N4" t="str">
            <v>Март</v>
          </cell>
          <cell r="O4">
            <v>3</v>
          </cell>
          <cell r="P4" t="str">
            <v>Март</v>
          </cell>
        </row>
        <row r="5">
          <cell r="G5">
            <v>2016</v>
          </cell>
          <cell r="I5" t="str">
            <v>Апрель</v>
          </cell>
          <cell r="K5" t="str">
            <v>прочие источники</v>
          </cell>
          <cell r="N5" t="str">
            <v>Апрель</v>
          </cell>
          <cell r="O5">
            <v>4</v>
          </cell>
          <cell r="P5" t="str">
            <v>Апрель</v>
          </cell>
        </row>
        <row r="6">
          <cell r="G6">
            <v>2017</v>
          </cell>
          <cell r="I6" t="str">
            <v>Май</v>
          </cell>
          <cell r="K6" t="str">
            <v>не использованные средства на начало периода</v>
          </cell>
          <cell r="N6" t="str">
            <v>Май</v>
          </cell>
          <cell r="O6">
            <v>5</v>
          </cell>
          <cell r="P6" t="str">
            <v>Май</v>
          </cell>
        </row>
        <row r="7">
          <cell r="G7">
            <v>2018</v>
          </cell>
          <cell r="I7" t="str">
            <v>Июнь</v>
          </cell>
          <cell r="N7" t="str">
            <v>Июнь</v>
          </cell>
          <cell r="O7">
            <v>6</v>
          </cell>
          <cell r="P7" t="str">
            <v>Июнь</v>
          </cell>
        </row>
        <row r="8">
          <cell r="G8">
            <v>2019</v>
          </cell>
          <cell r="I8" t="str">
            <v>Июль</v>
          </cell>
          <cell r="N8" t="str">
            <v>Июль</v>
          </cell>
          <cell r="O8">
            <v>7</v>
          </cell>
          <cell r="P8" t="str">
            <v>Июль</v>
          </cell>
        </row>
        <row r="9">
          <cell r="I9" t="str">
            <v>Август</v>
          </cell>
          <cell r="N9" t="str">
            <v>Август</v>
          </cell>
          <cell r="O9">
            <v>8</v>
          </cell>
          <cell r="P9" t="str">
            <v>Август</v>
          </cell>
        </row>
        <row r="10">
          <cell r="I10" t="str">
            <v>Сентябрь</v>
          </cell>
          <cell r="N10" t="str">
            <v>Сентябрь</v>
          </cell>
          <cell r="O10">
            <v>9</v>
          </cell>
          <cell r="P10" t="str">
            <v>Сентябрь</v>
          </cell>
        </row>
        <row r="11">
          <cell r="I11" t="str">
            <v>Октябрь</v>
          </cell>
          <cell r="N11" t="str">
            <v>Октябрь</v>
          </cell>
          <cell r="O11">
            <v>10</v>
          </cell>
          <cell r="P11" t="str">
            <v>Октябрь</v>
          </cell>
        </row>
        <row r="12">
          <cell r="I12" t="str">
            <v>Ноябрь</v>
          </cell>
          <cell r="N12" t="str">
            <v>Ноябрь</v>
          </cell>
          <cell r="O12">
            <v>11</v>
          </cell>
          <cell r="P12" t="str">
            <v>Ноябрь</v>
          </cell>
        </row>
        <row r="13">
          <cell r="I13" t="str">
            <v>Декабрь</v>
          </cell>
          <cell r="N13" t="str">
            <v>Декабрь</v>
          </cell>
          <cell r="O13">
            <v>12</v>
          </cell>
          <cell r="P13" t="str">
            <v>Декабрь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2">
          <cell r="B2">
            <v>116492902</v>
          </cell>
        </row>
        <row r="3">
          <cell r="B3">
            <v>108428254.69999999</v>
          </cell>
        </row>
        <row r="4">
          <cell r="B4">
            <v>104575611.99999999</v>
          </cell>
        </row>
        <row r="5">
          <cell r="B5">
            <v>100175242</v>
          </cell>
        </row>
        <row r="6">
          <cell r="B6">
            <v>98166915.5</v>
          </cell>
        </row>
        <row r="7">
          <cell r="B7">
            <v>91514359.999999985</v>
          </cell>
        </row>
        <row r="8">
          <cell r="B8">
            <v>88395192</v>
          </cell>
        </row>
        <row r="9">
          <cell r="B9">
            <v>94004386.800000012</v>
          </cell>
        </row>
        <row r="10">
          <cell r="B10">
            <v>96827378.799999997</v>
          </cell>
        </row>
        <row r="11">
          <cell r="B11">
            <v>101321418</v>
          </cell>
        </row>
        <row r="12">
          <cell r="B12">
            <v>105260003</v>
          </cell>
        </row>
        <row r="13">
          <cell r="B13">
            <v>108086813.09999999</v>
          </cell>
        </row>
      </sheetData>
      <sheetData sheetId="74" refreshError="1">
        <row r="5">
          <cell r="N5">
            <v>246264472.37043759</v>
          </cell>
          <cell r="O5">
            <v>253784255.56947601</v>
          </cell>
        </row>
        <row r="6">
          <cell r="N6">
            <v>226584983.68746054</v>
          </cell>
          <cell r="O6">
            <v>233503845.90532991</v>
          </cell>
        </row>
        <row r="7">
          <cell r="N7">
            <v>259930783.95583868</v>
          </cell>
          <cell r="O7">
            <v>267867873.39180008</v>
          </cell>
        </row>
        <row r="8">
          <cell r="N8">
            <v>41599759.986263148</v>
          </cell>
          <cell r="O8">
            <v>42870025.133393981</v>
          </cell>
        </row>
        <row r="10">
          <cell r="N10">
            <v>470014.61666897527</v>
          </cell>
          <cell r="O10">
            <v>472194.95558694861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3.9"/>
      <sheetName val="3.11"/>
      <sheetName val="3.13"/>
      <sheetName val="3.15"/>
      <sheetName val="Расчет корректировок"/>
      <sheetName val="Расчет корректировок эксп."/>
      <sheetName val="1"/>
      <sheetName val="2"/>
      <sheetName val="3"/>
      <sheetName val="материальные расходы"/>
      <sheetName val="усл. сторонних организаций"/>
      <sheetName val="Аренда"/>
      <sheetName val="Охрана труда"/>
      <sheetName val="ПО"/>
      <sheetName val="социальные выплаты"/>
      <sheetName val="Свод НВВ"/>
      <sheetName val="Библиотека документов"/>
      <sheetName val="Комментарии"/>
    </sheetNames>
    <sheetDataSet>
      <sheetData sheetId="0" refreshError="1">
        <row r="12">
          <cell r="E12">
            <v>2017</v>
          </cell>
        </row>
        <row r="28">
          <cell r="E28" t="str">
            <v>год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modUpdTemplMain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>
        <row r="3">
          <cell r="G3" t="str">
            <v>Версия 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 t="str">
            <v>Алексинский муниципальный район</v>
          </cell>
        </row>
        <row r="3">
          <cell r="D3" t="str">
            <v>Арсеньевский муниципальный район</v>
          </cell>
        </row>
        <row r="4">
          <cell r="D4" t="str">
            <v>Белевский муниципальный район</v>
          </cell>
        </row>
        <row r="5">
          <cell r="D5" t="str">
            <v>Богородицкий муниципальный район</v>
          </cell>
        </row>
        <row r="6">
          <cell r="D6" t="str">
            <v>Веневский муниципальный район</v>
          </cell>
        </row>
        <row r="7">
          <cell r="D7" t="str">
            <v>Воловский муниципальный район</v>
          </cell>
        </row>
        <row r="8">
          <cell r="D8" t="str">
            <v>Дубенский муниципальный район</v>
          </cell>
        </row>
        <row r="9">
          <cell r="D9" t="str">
            <v>Ефремовский муниципальный район</v>
          </cell>
        </row>
        <row r="10">
          <cell r="D10" t="str">
            <v>Заокский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Кимовский муниципальный район</v>
          </cell>
        </row>
        <row r="13">
          <cell r="D13" t="str">
            <v>Киреевский муниципальный район</v>
          </cell>
        </row>
        <row r="14">
          <cell r="D14" t="str">
            <v>Куркинский муниципальный район</v>
          </cell>
        </row>
        <row r="15">
          <cell r="D15" t="str">
            <v>Ленинский муниципальный район</v>
          </cell>
        </row>
        <row r="16">
          <cell r="D16" t="str">
            <v>Новомосковский муниципальный район</v>
          </cell>
        </row>
        <row r="17">
          <cell r="D17" t="str">
            <v>Одоевский муниципальный район</v>
          </cell>
        </row>
        <row r="18">
          <cell r="D18" t="str">
            <v>Плавский муниципальный район</v>
          </cell>
        </row>
        <row r="19">
          <cell r="D19" t="str">
            <v>Рабочий поселок Новогуровский</v>
          </cell>
        </row>
        <row r="20">
          <cell r="D20" t="str">
            <v>Суворовский муниципальный район</v>
          </cell>
        </row>
        <row r="21">
          <cell r="D21" t="str">
            <v>Тепло-Огаревский муниципальный район</v>
          </cell>
        </row>
        <row r="22">
          <cell r="D22" t="str">
            <v>Узловский муниципальный район</v>
          </cell>
        </row>
        <row r="23">
          <cell r="D23" t="str">
            <v>Чернский муниципальный район</v>
          </cell>
        </row>
        <row r="24">
          <cell r="D24" t="str">
            <v>Щекинский муниципальный район</v>
          </cell>
        </row>
        <row r="25">
          <cell r="D25" t="str">
            <v>Ясногорский муниципальный район</v>
          </cell>
        </row>
        <row r="26">
          <cell r="D26" t="str">
            <v>город Донской</v>
          </cell>
        </row>
        <row r="27">
          <cell r="D27" t="str">
            <v>город Тула</v>
          </cell>
        </row>
      </sheetData>
      <sheetData sheetId="19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K2" t="str">
            <v>Да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K3" t="str">
            <v>Нет</v>
          </cell>
          <cell r="M3" t="str">
            <v xml:space="preserve"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frmDocumentPicker"/>
      <sheetName val="modListProv"/>
      <sheetName val="modfrmSecretCode"/>
      <sheetName val="modList01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ListAll"/>
      <sheetName val="1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2">
          <cell r="D2" t="str">
            <v>Ардатовский муниципальный район</v>
          </cell>
        </row>
        <row r="409">
          <cell r="B409" t="str">
            <v>город Нижний Новгород</v>
          </cell>
        </row>
      </sheetData>
      <sheetData sheetId="56" refreshError="1"/>
      <sheetData sheetId="57" refreshError="1"/>
      <sheetData sheetId="58" refreshError="1">
        <row r="2">
          <cell r="F2" t="str">
            <v>да</v>
          </cell>
          <cell r="T2" t="str">
            <v>Первый квартал</v>
          </cell>
        </row>
        <row r="3">
          <cell r="T3" t="str">
            <v>Первое полугодие</v>
          </cell>
        </row>
        <row r="4">
          <cell r="T4" t="str">
            <v>Первые три квартала</v>
          </cell>
        </row>
        <row r="5">
          <cell r="T5" t="str">
            <v>Год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modProv"/>
      <sheetName val="Заголовок"/>
      <sheetName val="Указания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>
        <row r="30">
          <cell r="G30" t="str">
            <v>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>
        <row r="18">
          <cell r="G18" t="str">
            <v>ООО "Новомосковская энергосбытовая компания"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тог"/>
      <sheetName val="Масштаб деятельности"/>
      <sheetName val="СПБ"/>
      <sheetName val="Население"/>
      <sheetName val="Ключевая ставка"/>
      <sheetName val="Прочие"/>
      <sheetName val="СН 2018"/>
      <sheetName val="СН 2017"/>
      <sheetName val="Амортизация 2019"/>
      <sheetName val="Налоги 2019"/>
      <sheetName val="Смета 2017 года"/>
      <sheetName val="Кор-ка Потери 2017"/>
      <sheetName val="Кор-ка по населению 2016-2018"/>
      <sheetName val="Расчет планируемой вал выр"/>
      <sheetName val="население 1 пол 2017"/>
      <sheetName val="население 2 пол 2017"/>
      <sheetName val="46 форма 2018 прочие энсн"/>
      <sheetName val="46 форма куп прод"/>
      <sheetName val="46 форма 2018нас"/>
      <sheetName val="анализ цены покупки"/>
      <sheetName val="таблицы из отчета"/>
      <sheetName val="Таблицы из отчета 2"/>
      <sheetName val="Таблицы из отчета 3"/>
      <sheetName val="Таблицы из отчета 4"/>
      <sheetName val="Лист1"/>
    </sheetNames>
    <sheetDataSet>
      <sheetData sheetId="0" refreshError="1">
        <row r="7">
          <cell r="C7">
            <v>65102689.999999993</v>
          </cell>
          <cell r="D7">
            <v>11136999.774122706</v>
          </cell>
          <cell r="E7">
            <v>39681181.890514411</v>
          </cell>
          <cell r="F7">
            <v>14284508.335362872</v>
          </cell>
          <cell r="O7">
            <v>78395286.043246388</v>
          </cell>
          <cell r="P7">
            <v>16042167.72059577</v>
          </cell>
          <cell r="Q7">
            <v>48383200.370605223</v>
          </cell>
          <cell r="R7">
            <v>13969917.952045396</v>
          </cell>
        </row>
      </sheetData>
      <sheetData sheetId="1" refreshError="1"/>
      <sheetData sheetId="2" refreshError="1"/>
      <sheetData sheetId="3" refreshError="1">
        <row r="7">
          <cell r="P7">
            <v>130.96290000000002</v>
          </cell>
          <cell r="Q7">
            <v>128.66789999999997</v>
          </cell>
          <cell r="R7">
            <v>259.63080000000002</v>
          </cell>
        </row>
        <row r="10">
          <cell r="P10">
            <v>53.244099999999996</v>
          </cell>
          <cell r="Q10">
            <v>51.385700000000007</v>
          </cell>
          <cell r="R10">
            <v>104.6298</v>
          </cell>
        </row>
        <row r="16">
          <cell r="P16">
            <v>19.565900000000003</v>
          </cell>
          <cell r="Q16">
            <v>19.222999999999999</v>
          </cell>
          <cell r="R16">
            <v>38.788899999999998</v>
          </cell>
        </row>
      </sheetData>
      <sheetData sheetId="4" refreshError="1">
        <row r="8">
          <cell r="D8">
            <v>53.244099999999996</v>
          </cell>
        </row>
        <row r="11">
          <cell r="D11">
            <v>51.385700000000007</v>
          </cell>
        </row>
        <row r="26">
          <cell r="D26">
            <v>0.7</v>
          </cell>
        </row>
        <row r="31">
          <cell r="D31">
            <v>9735121.3303696215</v>
          </cell>
        </row>
        <row r="44">
          <cell r="D44">
            <v>59469626.613330163</v>
          </cell>
        </row>
        <row r="59">
          <cell r="D59">
            <v>13605589.081300426</v>
          </cell>
        </row>
        <row r="64">
          <cell r="D64">
            <v>748131.08720602328</v>
          </cell>
        </row>
        <row r="65">
          <cell r="D65">
            <v>-167014.07286728715</v>
          </cell>
        </row>
        <row r="83">
          <cell r="D83">
            <v>29318266.653986655</v>
          </cell>
        </row>
        <row r="86">
          <cell r="D86">
            <v>0.1852</v>
          </cell>
        </row>
        <row r="87">
          <cell r="D87">
            <v>0.37866</v>
          </cell>
        </row>
      </sheetData>
      <sheetData sheetId="5" refreshError="1"/>
      <sheetData sheetId="6" refreshError="1">
        <row r="8">
          <cell r="E8">
            <v>46.618899999999989</v>
          </cell>
          <cell r="F8">
            <v>11.534000000000001</v>
          </cell>
          <cell r="H8">
            <v>19.565900000000003</v>
          </cell>
        </row>
        <row r="11">
          <cell r="E11">
            <v>46.646100000000004</v>
          </cell>
          <cell r="F11">
            <v>11.4131</v>
          </cell>
          <cell r="H11">
            <v>19.222999999999999</v>
          </cell>
        </row>
        <row r="26">
          <cell r="D26">
            <v>0.7</v>
          </cell>
          <cell r="H26">
            <v>0.7</v>
          </cell>
        </row>
        <row r="30">
          <cell r="D30">
            <v>24375921.883492578</v>
          </cell>
          <cell r="H30">
            <v>11696337.923748976</v>
          </cell>
        </row>
        <row r="40">
          <cell r="D40">
            <v>91257609.400246263</v>
          </cell>
          <cell r="H40">
            <v>2218123.7845107066</v>
          </cell>
        </row>
        <row r="55">
          <cell r="D55">
            <v>11567212.455751596</v>
          </cell>
          <cell r="H55">
            <v>2428381.3830448501</v>
          </cell>
        </row>
        <row r="61">
          <cell r="D61">
            <v>1148025.6128113219</v>
          </cell>
          <cell r="H61">
            <v>27904.115982654705</v>
          </cell>
        </row>
        <row r="62">
          <cell r="D62">
            <v>-2361425.8589431569</v>
          </cell>
          <cell r="H62">
            <v>3774768.3247217527</v>
          </cell>
        </row>
        <row r="99">
          <cell r="H99">
            <v>-1619683.2886259768</v>
          </cell>
        </row>
        <row r="100">
          <cell r="D100">
            <v>46697191.629112326</v>
          </cell>
          <cell r="H100">
            <v>13384060.537595358</v>
          </cell>
        </row>
        <row r="105">
          <cell r="E105">
            <v>0.16864000000000001</v>
          </cell>
          <cell r="F105">
            <v>6.1359999999999998E-2</v>
          </cell>
          <cell r="G105">
            <v>5.6210000000000003E-2</v>
          </cell>
          <cell r="H105">
            <v>9.7890000000000005E-2</v>
          </cell>
        </row>
        <row r="106">
          <cell r="E106">
            <v>0.70316999999999996</v>
          </cell>
          <cell r="F106">
            <v>0.46679999999999999</v>
          </cell>
          <cell r="G106">
            <v>0.23438999999999999</v>
          </cell>
          <cell r="H106">
            <v>0.59662000000000004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il@nesk71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4"/>
  <sheetViews>
    <sheetView workbookViewId="0">
      <selection activeCell="J36" sqref="J36"/>
    </sheetView>
  </sheetViews>
  <sheetFormatPr defaultRowHeight="15"/>
  <cols>
    <col min="3" max="3" width="21.85546875" customWidth="1"/>
    <col min="4" max="6" width="17.85546875" bestFit="1" customWidth="1"/>
    <col min="7" max="7" width="17.5703125" bestFit="1" customWidth="1"/>
    <col min="8" max="8" width="16.28515625" bestFit="1" customWidth="1"/>
    <col min="9" max="9" width="10.28515625" bestFit="1" customWidth="1"/>
    <col min="10" max="10" width="20.85546875" bestFit="1" customWidth="1"/>
    <col min="11" max="11" width="15.140625" bestFit="1" customWidth="1"/>
    <col min="12" max="12" width="12.5703125" bestFit="1" customWidth="1"/>
    <col min="13" max="13" width="41.42578125" bestFit="1" customWidth="1"/>
    <col min="14" max="14" width="6.5703125" style="22" bestFit="1" customWidth="1"/>
    <col min="15" max="19" width="9.140625" style="22"/>
  </cols>
  <sheetData>
    <row r="1" spans="2:22" ht="19.5">
      <c r="B1" s="24" t="s">
        <v>2</v>
      </c>
      <c r="C1" s="25"/>
      <c r="D1" s="25"/>
      <c r="E1" s="25"/>
      <c r="F1" s="25"/>
      <c r="G1" s="25"/>
      <c r="H1" s="25"/>
      <c r="I1" s="25"/>
      <c r="J1" s="25"/>
    </row>
    <row r="2" spans="2:22">
      <c r="B2" s="25"/>
      <c r="C2" s="25"/>
      <c r="D2" s="25"/>
      <c r="E2" s="25"/>
      <c r="F2" s="25"/>
      <c r="G2" s="25"/>
      <c r="H2" s="25"/>
      <c r="I2" s="25"/>
      <c r="J2" s="25"/>
    </row>
    <row r="3" spans="2:22" ht="19.5">
      <c r="B3" s="25"/>
      <c r="C3" s="24" t="s">
        <v>107</v>
      </c>
      <c r="D3" s="25"/>
      <c r="E3" s="25"/>
      <c r="F3" s="25"/>
      <c r="G3" s="25"/>
      <c r="H3" s="25"/>
      <c r="I3" s="25"/>
      <c r="J3" s="25"/>
    </row>
    <row r="4" spans="2:22" ht="15.75" thickBot="1">
      <c r="B4" s="25"/>
      <c r="C4" s="25"/>
      <c r="D4" s="25"/>
      <c r="E4" s="25"/>
      <c r="F4" s="25"/>
      <c r="G4" s="25"/>
      <c r="H4" s="25"/>
      <c r="I4" s="25"/>
      <c r="J4" s="25"/>
    </row>
    <row r="5" spans="2:22">
      <c r="B5" s="135"/>
      <c r="C5" s="137"/>
      <c r="D5" s="137" t="s">
        <v>6</v>
      </c>
      <c r="E5" s="139" t="s">
        <v>4</v>
      </c>
      <c r="F5" s="141" t="s">
        <v>44</v>
      </c>
      <c r="G5" s="141"/>
      <c r="H5" s="141"/>
      <c r="I5" s="141"/>
      <c r="J5" s="142" t="s">
        <v>5</v>
      </c>
    </row>
    <row r="6" spans="2:22" ht="23.25" thickBot="1">
      <c r="B6" s="136"/>
      <c r="C6" s="138"/>
      <c r="D6" s="138"/>
      <c r="E6" s="140"/>
      <c r="F6" s="26" t="s">
        <v>6</v>
      </c>
      <c r="G6" s="26" t="s">
        <v>108</v>
      </c>
      <c r="H6" s="26" t="s">
        <v>39</v>
      </c>
      <c r="I6" s="26" t="s">
        <v>109</v>
      </c>
      <c r="J6" s="143"/>
    </row>
    <row r="7" spans="2:22">
      <c r="B7" s="27" t="s">
        <v>28</v>
      </c>
      <c r="C7" s="28" t="s">
        <v>110</v>
      </c>
      <c r="D7" s="28"/>
      <c r="E7" s="28"/>
      <c r="F7" s="28"/>
      <c r="G7" s="28"/>
      <c r="H7" s="28"/>
      <c r="I7" s="28"/>
      <c r="J7" s="29"/>
      <c r="L7" s="4" t="s">
        <v>31</v>
      </c>
      <c r="M7" s="4" t="s">
        <v>30</v>
      </c>
      <c r="N7" s="134" t="s">
        <v>142</v>
      </c>
      <c r="O7" s="134"/>
      <c r="P7" s="134"/>
      <c r="Q7" s="134" t="s">
        <v>133</v>
      </c>
      <c r="R7" s="134"/>
      <c r="S7" s="134"/>
    </row>
    <row r="8" spans="2:22">
      <c r="B8" s="30"/>
      <c r="C8" s="31" t="s">
        <v>77</v>
      </c>
      <c r="D8" s="32">
        <f>E8+G8+H8+I8+J8</f>
        <v>130.96289999999999</v>
      </c>
      <c r="E8" s="32">
        <f>[8]Население!D8</f>
        <v>53.244099999999996</v>
      </c>
      <c r="F8" s="32">
        <f>G8+H8+I8</f>
        <v>58.152899999999988</v>
      </c>
      <c r="G8" s="32">
        <f>[8]Прочие!E8</f>
        <v>46.618899999999989</v>
      </c>
      <c r="H8" s="32">
        <f>[8]Прочие!F8</f>
        <v>11.534000000000001</v>
      </c>
      <c r="I8" s="32">
        <v>0</v>
      </c>
      <c r="J8" s="33">
        <f>[8]Прочие!H8</f>
        <v>19.565900000000003</v>
      </c>
      <c r="L8" s="4"/>
      <c r="M8" s="4"/>
      <c r="N8" s="10" t="s">
        <v>7</v>
      </c>
      <c r="O8" s="10" t="s">
        <v>8</v>
      </c>
      <c r="P8" s="10" t="s">
        <v>29</v>
      </c>
      <c r="Q8" s="10" t="s">
        <v>7</v>
      </c>
      <c r="R8" s="10" t="s">
        <v>8</v>
      </c>
      <c r="S8" s="10" t="s">
        <v>29</v>
      </c>
      <c r="T8" s="22"/>
    </row>
    <row r="9" spans="2:22">
      <c r="B9" s="30"/>
      <c r="C9" s="31" t="s">
        <v>78</v>
      </c>
      <c r="D9" s="32">
        <f>E9+G9+H9+I9+J9</f>
        <v>128.6679</v>
      </c>
      <c r="E9" s="32">
        <f>[8]Население!D11</f>
        <v>51.385700000000007</v>
      </c>
      <c r="F9" s="32">
        <f>G9+H9+I9</f>
        <v>58.059200000000004</v>
      </c>
      <c r="G9" s="34">
        <f>[8]Прочие!E11</f>
        <v>46.646100000000004</v>
      </c>
      <c r="H9" s="32">
        <f>[8]Прочие!F11</f>
        <v>11.4131</v>
      </c>
      <c r="I9" s="32">
        <v>0</v>
      </c>
      <c r="J9" s="33">
        <f>[8]Прочие!H11</f>
        <v>19.222999999999999</v>
      </c>
      <c r="L9" s="4" t="s">
        <v>28</v>
      </c>
      <c r="M9" s="4" t="s">
        <v>27</v>
      </c>
      <c r="N9" s="10">
        <f>N10+N13</f>
        <v>130.96280400000001</v>
      </c>
      <c r="O9" s="10">
        <f>O10+O13</f>
        <v>128.66776400000001</v>
      </c>
      <c r="P9" s="10">
        <f>SUM(N9:O9)</f>
        <v>259.63056800000004</v>
      </c>
      <c r="Q9" s="10">
        <f>Q10+Q13</f>
        <v>130.96289999999999</v>
      </c>
      <c r="R9" s="10">
        <f>R10+R13</f>
        <v>128.6679</v>
      </c>
      <c r="S9" s="10">
        <f>SUM(Q9:R9)</f>
        <v>259.63080000000002</v>
      </c>
      <c r="T9" s="22">
        <f>N9-Q9</f>
        <v>-9.5999999984996975E-5</v>
      </c>
      <c r="U9" s="22">
        <f t="shared" ref="U9:V9" si="0">O9-R9</f>
        <v>-1.3599999999769352E-4</v>
      </c>
      <c r="V9" s="22">
        <f t="shared" si="0"/>
        <v>-2.319999999826905E-4</v>
      </c>
    </row>
    <row r="10" spans="2:22">
      <c r="B10" s="35"/>
      <c r="C10" s="31" t="s">
        <v>3</v>
      </c>
      <c r="D10" s="32">
        <f>E10+G10+H10+I10+J10</f>
        <v>259.63079999999997</v>
      </c>
      <c r="E10" s="32">
        <f t="shared" ref="E10:J10" si="1">E8+E9</f>
        <v>104.6298</v>
      </c>
      <c r="F10" s="32">
        <f t="shared" si="1"/>
        <v>116.21209999999999</v>
      </c>
      <c r="G10" s="32">
        <f t="shared" si="1"/>
        <v>93.264999999999986</v>
      </c>
      <c r="H10" s="32">
        <f t="shared" si="1"/>
        <v>22.947099999999999</v>
      </c>
      <c r="I10" s="32">
        <f t="shared" si="1"/>
        <v>0</v>
      </c>
      <c r="J10" s="33">
        <f t="shared" si="1"/>
        <v>38.788899999999998</v>
      </c>
      <c r="L10" s="4" t="s">
        <v>26</v>
      </c>
      <c r="M10" s="4" t="s">
        <v>4</v>
      </c>
      <c r="N10" s="10">
        <f>N11+N12</f>
        <v>53.244166000000007</v>
      </c>
      <c r="O10" s="10">
        <f>O11+O12</f>
        <v>51.385750999999999</v>
      </c>
      <c r="P10" s="10">
        <f t="shared" ref="P10:P17" si="2">SUM(N10:O10)</f>
        <v>104.62991700000001</v>
      </c>
      <c r="Q10" s="10">
        <f>E8</f>
        <v>53.244099999999996</v>
      </c>
      <c r="R10" s="10">
        <f>E9</f>
        <v>51.385700000000007</v>
      </c>
      <c r="S10" s="10">
        <f t="shared" ref="S10:S17" si="3">SUM(Q10:R10)</f>
        <v>104.6298</v>
      </c>
      <c r="T10" s="22">
        <f t="shared" ref="T10:T17" si="4">N10-Q10</f>
        <v>6.6000000011001703E-5</v>
      </c>
      <c r="U10" s="22">
        <f t="shared" ref="U10:U17" si="5">O10-R10</f>
        <v>5.0999999992029643E-5</v>
      </c>
      <c r="V10" s="22">
        <f t="shared" ref="V10:V17" si="6">P10-S10</f>
        <v>1.1700000000303135E-4</v>
      </c>
    </row>
    <row r="11" spans="2:22">
      <c r="B11" s="35"/>
      <c r="C11" s="31" t="s">
        <v>111</v>
      </c>
      <c r="D11" s="32"/>
      <c r="E11" s="32"/>
      <c r="F11" s="32"/>
      <c r="G11" s="32"/>
      <c r="H11" s="32"/>
      <c r="I11" s="32"/>
      <c r="J11" s="33"/>
      <c r="L11" s="4" t="s">
        <v>25</v>
      </c>
      <c r="M11" s="4" t="s">
        <v>9</v>
      </c>
      <c r="N11" s="10">
        <v>48.208317000000008</v>
      </c>
      <c r="O11" s="10">
        <v>46.128956000000002</v>
      </c>
      <c r="P11" s="10">
        <f t="shared" si="2"/>
        <v>94.33727300000001</v>
      </c>
      <c r="Q11" s="10"/>
      <c r="R11" s="10"/>
      <c r="S11" s="10">
        <f t="shared" si="3"/>
        <v>0</v>
      </c>
      <c r="T11" s="22"/>
      <c r="U11" s="22"/>
      <c r="V11" s="22"/>
    </row>
    <row r="12" spans="2:22">
      <c r="B12" s="35"/>
      <c r="C12" s="31" t="s">
        <v>77</v>
      </c>
      <c r="D12" s="32">
        <f>[8]СПБ!P7</f>
        <v>130.96290000000002</v>
      </c>
      <c r="E12" s="32">
        <f>[8]СПБ!P10</f>
        <v>53.244099999999996</v>
      </c>
      <c r="F12" s="32">
        <f>D12-E12-J12</f>
        <v>58.152900000000017</v>
      </c>
      <c r="G12" s="32"/>
      <c r="H12" s="32"/>
      <c r="I12" s="32"/>
      <c r="J12" s="33">
        <f>[8]СПБ!P16</f>
        <v>19.565900000000003</v>
      </c>
      <c r="L12" s="4" t="s">
        <v>24</v>
      </c>
      <c r="M12" s="4" t="s">
        <v>10</v>
      </c>
      <c r="N12" s="10">
        <v>5.0358489999999998</v>
      </c>
      <c r="O12" s="10">
        <v>5.2567950000000003</v>
      </c>
      <c r="P12" s="10">
        <f t="shared" si="2"/>
        <v>10.292643999999999</v>
      </c>
      <c r="Q12" s="10"/>
      <c r="R12" s="10"/>
      <c r="S12" s="10">
        <f t="shared" si="3"/>
        <v>0</v>
      </c>
      <c r="T12" s="22"/>
      <c r="U12" s="22"/>
      <c r="V12" s="22"/>
    </row>
    <row r="13" spans="2:22">
      <c r="B13" s="35"/>
      <c r="C13" s="31" t="s">
        <v>78</v>
      </c>
      <c r="D13" s="32">
        <f>[8]СПБ!Q7</f>
        <v>128.66789999999997</v>
      </c>
      <c r="E13" s="32">
        <f>[8]СПБ!Q10</f>
        <v>51.385700000000007</v>
      </c>
      <c r="F13" s="32">
        <f>D13-E13-J13</f>
        <v>58.059199999999962</v>
      </c>
      <c r="G13" s="32"/>
      <c r="H13" s="32"/>
      <c r="I13" s="32"/>
      <c r="J13" s="33">
        <f>[8]СПБ!Q16</f>
        <v>19.222999999999999</v>
      </c>
      <c r="L13" s="4" t="s">
        <v>23</v>
      </c>
      <c r="M13" s="4" t="s">
        <v>11</v>
      </c>
      <c r="N13" s="10">
        <f>N14+N17</f>
        <v>77.718637999999999</v>
      </c>
      <c r="O13" s="10">
        <f>O14+O17</f>
        <v>77.282013000000006</v>
      </c>
      <c r="P13" s="10">
        <f t="shared" si="2"/>
        <v>155.000651</v>
      </c>
      <c r="Q13" s="10">
        <f>Q14+Q17</f>
        <v>77.718799999999987</v>
      </c>
      <c r="R13" s="10">
        <f>R14+R17</f>
        <v>77.282200000000003</v>
      </c>
      <c r="S13" s="10">
        <f t="shared" si="3"/>
        <v>155.00099999999998</v>
      </c>
      <c r="T13" s="22">
        <f t="shared" si="4"/>
        <v>-1.6199999998889325E-4</v>
      </c>
      <c r="U13" s="22">
        <f t="shared" si="5"/>
        <v>-1.8699999999682859E-4</v>
      </c>
      <c r="V13" s="22">
        <f t="shared" si="6"/>
        <v>-3.4899999997151099E-4</v>
      </c>
    </row>
    <row r="14" spans="2:22">
      <c r="B14" s="35"/>
      <c r="C14" s="31" t="s">
        <v>29</v>
      </c>
      <c r="D14" s="32">
        <f>[8]СПБ!R7</f>
        <v>259.63080000000002</v>
      </c>
      <c r="E14" s="32">
        <f>[8]СПБ!R10</f>
        <v>104.6298</v>
      </c>
      <c r="F14" s="32">
        <f>D14-E14-J14</f>
        <v>116.21210000000004</v>
      </c>
      <c r="G14" s="32"/>
      <c r="H14" s="32"/>
      <c r="I14" s="32"/>
      <c r="J14" s="33">
        <f>[8]СПБ!R16</f>
        <v>38.788899999999998</v>
      </c>
      <c r="L14" s="4" t="s">
        <v>22</v>
      </c>
      <c r="M14" s="4" t="s">
        <v>21</v>
      </c>
      <c r="N14" s="10">
        <f>SUM(N15:N16)</f>
        <v>58.152795082399997</v>
      </c>
      <c r="O14" s="10">
        <f>SUM(O15:O16)</f>
        <v>58.059049058400007</v>
      </c>
      <c r="P14" s="10">
        <f t="shared" si="2"/>
        <v>116.2118441408</v>
      </c>
      <c r="Q14" s="10">
        <f>SUM(Q15:Q16)</f>
        <v>58.152899999999988</v>
      </c>
      <c r="R14" s="10">
        <f>SUM(R15:R16)</f>
        <v>58.059200000000004</v>
      </c>
      <c r="S14" s="10">
        <f t="shared" si="3"/>
        <v>116.21209999999999</v>
      </c>
      <c r="T14" s="22">
        <f t="shared" si="4"/>
        <v>-1.0491759999098349E-4</v>
      </c>
      <c r="U14" s="22">
        <f t="shared" si="5"/>
        <v>-1.5094159999762269E-4</v>
      </c>
      <c r="V14" s="22">
        <f t="shared" si="6"/>
        <v>-2.5585919999571161E-4</v>
      </c>
    </row>
    <row r="15" spans="2:22">
      <c r="B15" s="35"/>
      <c r="C15" s="31"/>
      <c r="D15" s="36"/>
      <c r="E15" s="36"/>
      <c r="F15" s="36"/>
      <c r="G15" s="36"/>
      <c r="H15" s="36"/>
      <c r="I15" s="36"/>
      <c r="J15" s="37"/>
      <c r="L15" s="4" t="s">
        <v>20</v>
      </c>
      <c r="M15" s="4" t="s">
        <v>143</v>
      </c>
      <c r="N15" s="10">
        <v>46.618819082399995</v>
      </c>
      <c r="O15" s="10">
        <v>46.645994058400007</v>
      </c>
      <c r="P15" s="10">
        <f t="shared" si="2"/>
        <v>93.264813140800001</v>
      </c>
      <c r="Q15" s="10">
        <f>G8</f>
        <v>46.618899999999989</v>
      </c>
      <c r="R15" s="10">
        <f>G9</f>
        <v>46.646100000000004</v>
      </c>
      <c r="S15" s="10">
        <f t="shared" si="3"/>
        <v>93.264999999999986</v>
      </c>
      <c r="T15" s="22">
        <f t="shared" si="4"/>
        <v>-8.0917599994734246E-5</v>
      </c>
      <c r="U15" s="22">
        <f t="shared" si="5"/>
        <v>-1.0594159999754993E-4</v>
      </c>
      <c r="V15" s="22">
        <f t="shared" si="6"/>
        <v>-1.8685919998517875E-4</v>
      </c>
    </row>
    <row r="16" spans="2:22">
      <c r="B16" s="35" t="s">
        <v>17</v>
      </c>
      <c r="C16" s="31" t="s">
        <v>40</v>
      </c>
      <c r="D16" s="36"/>
      <c r="E16" s="36"/>
      <c r="F16" s="36"/>
      <c r="G16" s="36"/>
      <c r="H16" s="36"/>
      <c r="I16" s="36"/>
      <c r="J16" s="37"/>
      <c r="L16" s="4" t="s">
        <v>19</v>
      </c>
      <c r="M16" s="4" t="s">
        <v>144</v>
      </c>
      <c r="N16" s="10">
        <v>11.533976000000001</v>
      </c>
      <c r="O16" s="10">
        <v>11.413054999999998</v>
      </c>
      <c r="P16" s="10">
        <f t="shared" si="2"/>
        <v>22.947030999999999</v>
      </c>
      <c r="Q16" s="10">
        <f>H8</f>
        <v>11.534000000000001</v>
      </c>
      <c r="R16" s="10">
        <f>H9</f>
        <v>11.4131</v>
      </c>
      <c r="S16" s="10">
        <f t="shared" si="3"/>
        <v>22.947099999999999</v>
      </c>
      <c r="T16" s="22">
        <f t="shared" si="4"/>
        <v>-2.3999999999801958E-5</v>
      </c>
      <c r="U16" s="22">
        <f t="shared" si="5"/>
        <v>-4.5000000001849116E-5</v>
      </c>
      <c r="V16" s="22">
        <f t="shared" si="6"/>
        <v>-6.8999999999874717E-5</v>
      </c>
    </row>
    <row r="17" spans="2:22">
      <c r="B17" s="35"/>
      <c r="C17" s="31" t="s">
        <v>77</v>
      </c>
      <c r="D17" s="38"/>
      <c r="E17" s="38">
        <f>[8]Население!D86</f>
        <v>0.1852</v>
      </c>
      <c r="F17" s="38"/>
      <c r="G17" s="38">
        <f>[8]Прочие!E105</f>
        <v>0.16864000000000001</v>
      </c>
      <c r="H17" s="38">
        <f>[8]Прочие!F105</f>
        <v>6.1359999999999998E-2</v>
      </c>
      <c r="I17" s="38">
        <f>[8]Прочие!G105</f>
        <v>5.6210000000000003E-2</v>
      </c>
      <c r="J17" s="39">
        <f>[8]Прочие!H105</f>
        <v>9.7890000000000005E-2</v>
      </c>
      <c r="L17" s="4" t="s">
        <v>18</v>
      </c>
      <c r="M17" s="4" t="s">
        <v>12</v>
      </c>
      <c r="N17" s="10">
        <v>19.565842917600001</v>
      </c>
      <c r="O17" s="10">
        <v>19.2229639416</v>
      </c>
      <c r="P17" s="10">
        <f t="shared" si="2"/>
        <v>38.788806859200001</v>
      </c>
      <c r="Q17" s="10">
        <f>J8</f>
        <v>19.565900000000003</v>
      </c>
      <c r="R17" s="10">
        <f>J9</f>
        <v>19.222999999999999</v>
      </c>
      <c r="S17" s="10">
        <f t="shared" si="3"/>
        <v>38.788899999999998</v>
      </c>
      <c r="T17" s="22">
        <f t="shared" si="4"/>
        <v>-5.7082400001462474E-5</v>
      </c>
      <c r="U17" s="22">
        <f t="shared" si="5"/>
        <v>-3.6058399999205903E-5</v>
      </c>
      <c r="V17" s="22">
        <f t="shared" si="6"/>
        <v>-9.3140799997115664E-5</v>
      </c>
    </row>
    <row r="18" spans="2:22">
      <c r="B18" s="35"/>
      <c r="C18" s="31" t="s">
        <v>78</v>
      </c>
      <c r="D18" s="38"/>
      <c r="E18" s="38">
        <f>[8]Население!D87</f>
        <v>0.37866</v>
      </c>
      <c r="F18" s="38"/>
      <c r="G18" s="38">
        <f>[8]Прочие!E106</f>
        <v>0.70316999999999996</v>
      </c>
      <c r="H18" s="38">
        <f>[8]Прочие!F106</f>
        <v>0.46679999999999999</v>
      </c>
      <c r="I18" s="38">
        <f>[8]Прочие!G106</f>
        <v>0.23438999999999999</v>
      </c>
      <c r="J18" s="39">
        <f>[8]Прочие!H106</f>
        <v>0.59662000000000004</v>
      </c>
    </row>
    <row r="19" spans="2:22">
      <c r="B19" s="35"/>
      <c r="C19" s="31"/>
      <c r="D19" s="36"/>
      <c r="E19" s="36"/>
      <c r="F19" s="36"/>
      <c r="G19" s="36"/>
      <c r="H19" s="36"/>
      <c r="I19" s="36"/>
      <c r="J19" s="37"/>
    </row>
    <row r="20" spans="2:22">
      <c r="B20" s="35" t="s">
        <v>112</v>
      </c>
      <c r="C20" s="31" t="s">
        <v>113</v>
      </c>
      <c r="D20" s="36"/>
      <c r="E20" s="36"/>
      <c r="F20" s="36"/>
      <c r="G20" s="36"/>
      <c r="H20" s="36"/>
      <c r="I20" s="36"/>
      <c r="J20" s="37"/>
    </row>
    <row r="21" spans="2:22">
      <c r="B21" s="35"/>
      <c r="C21" s="31" t="s">
        <v>77</v>
      </c>
      <c r="D21" s="40">
        <f>E21+G21+H21+I21+J21</f>
        <v>20345650.806999996</v>
      </c>
      <c r="E21" s="36">
        <f>E8*E17*1000000</f>
        <v>9860807.3199999984</v>
      </c>
      <c r="F21" s="36">
        <f>G21+H21+I21</f>
        <v>8569537.5359999985</v>
      </c>
      <c r="G21" s="36">
        <f t="shared" ref="G21:J22" si="7">G8*G17*1000000</f>
        <v>7861811.2959999992</v>
      </c>
      <c r="H21" s="36">
        <f t="shared" si="7"/>
        <v>707726.24000000011</v>
      </c>
      <c r="I21" s="36">
        <f t="shared" si="7"/>
        <v>0</v>
      </c>
      <c r="J21" s="37">
        <f t="shared" si="7"/>
        <v>1915305.9510000004</v>
      </c>
    </row>
    <row r="22" spans="2:22">
      <c r="B22" s="35"/>
      <c r="C22" s="31" t="s">
        <v>78</v>
      </c>
      <c r="D22" s="40">
        <f>E22+G22+H22+I22+J22</f>
        <v>69054308.638999999</v>
      </c>
      <c r="E22" s="36">
        <f>E9*E18*1000000</f>
        <v>19457709.162000004</v>
      </c>
      <c r="F22" s="36">
        <f>G22+H22+I22</f>
        <v>38127773.217</v>
      </c>
      <c r="G22" s="41">
        <f t="shared" si="7"/>
        <v>32800138.136999998</v>
      </c>
      <c r="H22" s="36">
        <f t="shared" si="7"/>
        <v>5327635.08</v>
      </c>
      <c r="I22" s="36">
        <f t="shared" si="7"/>
        <v>0</v>
      </c>
      <c r="J22" s="37">
        <f t="shared" si="7"/>
        <v>11468826.26</v>
      </c>
    </row>
    <row r="23" spans="2:22">
      <c r="B23" s="42"/>
      <c r="C23" s="43" t="s">
        <v>3</v>
      </c>
      <c r="D23" s="44">
        <f>E23+G23+H23+I23+J23</f>
        <v>89399959.44599998</v>
      </c>
      <c r="E23" s="45">
        <f>E21+E22</f>
        <v>29318516.482000001</v>
      </c>
      <c r="F23" s="45">
        <f>G23+H23+I23</f>
        <v>46697310.752999999</v>
      </c>
      <c r="G23" s="45">
        <f>G21+G22</f>
        <v>40661949.432999998</v>
      </c>
      <c r="H23" s="45">
        <f>H21+H22</f>
        <v>6035361.3200000003</v>
      </c>
      <c r="I23" s="45">
        <f>I21+I22</f>
        <v>0</v>
      </c>
      <c r="J23" s="46">
        <f>J21+J22</f>
        <v>13384132.210999999</v>
      </c>
    </row>
    <row r="24" spans="2:22">
      <c r="B24" s="35"/>
      <c r="C24" s="31"/>
      <c r="D24" s="31"/>
      <c r="E24" s="31"/>
      <c r="F24" s="31"/>
      <c r="G24" s="31"/>
      <c r="H24" s="31"/>
      <c r="I24" s="31"/>
      <c r="J24" s="47"/>
    </row>
    <row r="25" spans="2:22">
      <c r="B25" s="48" t="s">
        <v>51</v>
      </c>
      <c r="C25" s="49" t="s">
        <v>114</v>
      </c>
      <c r="D25" s="50">
        <f>E25+F25+J25</f>
        <v>89399518.820694342</v>
      </c>
      <c r="E25" s="50">
        <f>[8]Население!D83</f>
        <v>29318266.653986655</v>
      </c>
      <c r="F25" s="50">
        <f>[8]Прочие!D100</f>
        <v>46697191.629112326</v>
      </c>
      <c r="G25" s="50"/>
      <c r="H25" s="50"/>
      <c r="I25" s="50"/>
      <c r="J25" s="51">
        <f>[8]Прочие!H100</f>
        <v>13384060.537595358</v>
      </c>
    </row>
    <row r="26" spans="2:22">
      <c r="B26" s="35"/>
      <c r="C26" s="31" t="s">
        <v>101</v>
      </c>
      <c r="D26" s="36"/>
      <c r="E26" s="36"/>
      <c r="F26" s="36"/>
      <c r="G26" s="36"/>
      <c r="H26" s="36"/>
      <c r="I26" s="36"/>
      <c r="J26" s="37"/>
    </row>
    <row r="27" spans="2:22" ht="24">
      <c r="B27" s="35"/>
      <c r="C27" s="52" t="s">
        <v>115</v>
      </c>
      <c r="D27" s="36">
        <f>E27+F27+J27</f>
        <v>45807381.137611173</v>
      </c>
      <c r="E27" s="36">
        <f>[8]Население!D31</f>
        <v>9735121.3303696215</v>
      </c>
      <c r="F27" s="36">
        <f>[8]Прочие!D30</f>
        <v>24375921.883492578</v>
      </c>
      <c r="G27" s="36"/>
      <c r="H27" s="36"/>
      <c r="I27" s="36"/>
      <c r="J27" s="37">
        <f>[8]Прочие!H30</f>
        <v>11696337.923748976</v>
      </c>
    </row>
    <row r="28" spans="2:22">
      <c r="B28" s="35"/>
      <c r="C28" s="52" t="s">
        <v>116</v>
      </c>
      <c r="D28" s="36"/>
      <c r="E28" s="36">
        <f>[8]Население!D26</f>
        <v>0.7</v>
      </c>
      <c r="F28" s="36">
        <f>[8]Прочие!D26</f>
        <v>0.7</v>
      </c>
      <c r="G28" s="36"/>
      <c r="H28" s="36"/>
      <c r="I28" s="36"/>
      <c r="J28" s="37">
        <f>[8]Прочие!H26</f>
        <v>0.7</v>
      </c>
    </row>
    <row r="29" spans="2:22">
      <c r="B29" s="42" t="s">
        <v>117</v>
      </c>
      <c r="C29" s="53" t="s">
        <v>118</v>
      </c>
      <c r="D29" s="36">
        <f>E29+F29+J29</f>
        <v>32065166.796327822</v>
      </c>
      <c r="E29" s="45">
        <f>E27*E28</f>
        <v>6814584.9312587343</v>
      </c>
      <c r="F29" s="45">
        <f>F27*F28</f>
        <v>17063145.318444803</v>
      </c>
      <c r="G29" s="45"/>
      <c r="H29" s="45"/>
      <c r="I29" s="45"/>
      <c r="J29" s="46">
        <f>J27*J28</f>
        <v>8187436.5466242824</v>
      </c>
    </row>
    <row r="30" spans="2:22">
      <c r="B30" s="35"/>
      <c r="C30" s="52" t="s">
        <v>119</v>
      </c>
      <c r="D30" s="36">
        <f>D31+D32</f>
        <v>180546542.71818399</v>
      </c>
      <c r="E30" s="36">
        <f>E31+E32</f>
        <v>73075215.694630593</v>
      </c>
      <c r="F30" s="36">
        <f>F31+F32</f>
        <v>102824821.85599786</v>
      </c>
      <c r="G30" s="36"/>
      <c r="H30" s="36"/>
      <c r="I30" s="36"/>
      <c r="J30" s="37">
        <f>J31+J32</f>
        <v>4646505.1675555566</v>
      </c>
    </row>
    <row r="31" spans="2:22">
      <c r="B31" s="35"/>
      <c r="C31" s="54" t="s">
        <v>120</v>
      </c>
      <c r="D31" s="36">
        <f>E31+F31+J31</f>
        <v>152945359.79808712</v>
      </c>
      <c r="E31" s="36">
        <f>[8]Население!D44</f>
        <v>59469626.613330163</v>
      </c>
      <c r="F31" s="36">
        <f>[8]Прочие!D40</f>
        <v>91257609.400246263</v>
      </c>
      <c r="G31" s="36"/>
      <c r="H31" s="36"/>
      <c r="I31" s="36"/>
      <c r="J31" s="37">
        <f>[8]Прочие!H40</f>
        <v>2218123.7845107066</v>
      </c>
    </row>
    <row r="32" spans="2:22" ht="24">
      <c r="B32" s="35"/>
      <c r="C32" s="54" t="s">
        <v>121</v>
      </c>
      <c r="D32" s="36">
        <f>E32+F32+J32</f>
        <v>27601182.920096871</v>
      </c>
      <c r="E32" s="36">
        <f>[8]Население!D59</f>
        <v>13605589.081300426</v>
      </c>
      <c r="F32" s="36">
        <f>[8]Прочие!D55</f>
        <v>11567212.455751596</v>
      </c>
      <c r="G32" s="36"/>
      <c r="H32" s="36"/>
      <c r="I32" s="36"/>
      <c r="J32" s="37">
        <f>[8]Прочие!H55</f>
        <v>2428381.3830448501</v>
      </c>
    </row>
    <row r="33" spans="2:12">
      <c r="B33" s="35"/>
      <c r="C33" s="52" t="s">
        <v>116</v>
      </c>
      <c r="D33" s="36"/>
      <c r="E33" s="36">
        <f>1-E28</f>
        <v>0.30000000000000004</v>
      </c>
      <c r="F33" s="36">
        <f>1-F28</f>
        <v>0.30000000000000004</v>
      </c>
      <c r="G33" s="36"/>
      <c r="H33" s="36"/>
      <c r="I33" s="36"/>
      <c r="J33" s="37">
        <f>1-J28</f>
        <v>0.30000000000000004</v>
      </c>
    </row>
    <row r="34" spans="2:12" ht="24">
      <c r="B34" s="42" t="s">
        <v>122</v>
      </c>
      <c r="C34" s="53" t="s">
        <v>123</v>
      </c>
      <c r="D34" s="36">
        <f>E34+F34+J34</f>
        <v>54163962.815455213</v>
      </c>
      <c r="E34" s="45">
        <f>E30*E33</f>
        <v>21922564.708389182</v>
      </c>
      <c r="F34" s="45">
        <f>F30*F33</f>
        <v>30847446.556799363</v>
      </c>
      <c r="G34" s="45"/>
      <c r="H34" s="45"/>
      <c r="I34" s="45"/>
      <c r="J34" s="46">
        <f>J30*J33</f>
        <v>1393951.5502666673</v>
      </c>
    </row>
    <row r="35" spans="2:12">
      <c r="B35" s="42" t="s">
        <v>124</v>
      </c>
      <c r="C35" s="43" t="s">
        <v>37</v>
      </c>
      <c r="D35" s="36">
        <f>E35+F35+J35</f>
        <v>1924060.8159999999</v>
      </c>
      <c r="E35" s="45">
        <f>[8]Население!D64</f>
        <v>748131.08720602328</v>
      </c>
      <c r="F35" s="45">
        <f>[8]Прочие!D61</f>
        <v>1148025.6128113219</v>
      </c>
      <c r="G35" s="45"/>
      <c r="H35" s="45"/>
      <c r="I35" s="45"/>
      <c r="J35" s="46">
        <f>[8]Прочие!H61</f>
        <v>27904.115982654705</v>
      </c>
    </row>
    <row r="36" spans="2:12" ht="35.25">
      <c r="B36" s="42" t="s">
        <v>125</v>
      </c>
      <c r="C36" s="53" t="s">
        <v>126</v>
      </c>
      <c r="D36" s="36">
        <f>E36+F36+J36</f>
        <v>2866011.6815372854</v>
      </c>
      <c r="E36" s="45">
        <f>[8]Население!D65</f>
        <v>-167014.07286728715</v>
      </c>
      <c r="F36" s="45">
        <f>[8]Прочие!D62</f>
        <v>-2361425.8589431569</v>
      </c>
      <c r="G36" s="45"/>
      <c r="H36" s="45"/>
      <c r="I36" s="45"/>
      <c r="J36" s="46">
        <f>[8]Прочие!H62-[8]Прочие!H99</f>
        <v>5394451.6133477297</v>
      </c>
    </row>
    <row r="37" spans="2:12">
      <c r="B37" s="35"/>
      <c r="C37" s="31" t="s">
        <v>127</v>
      </c>
      <c r="D37" s="36">
        <f>E37+F37+J37</f>
        <v>89399518.820694357</v>
      </c>
      <c r="E37" s="36">
        <f>E29+E34+E35+E36</f>
        <v>29318266.653986655</v>
      </c>
      <c r="F37" s="36">
        <f t="shared" ref="F37:I37" si="8">F29+F34+F35+F36</f>
        <v>46697191.629112333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7">
        <f>J29+J34+J35+J36+[8]Прочие!H99</f>
        <v>13384060.537595358</v>
      </c>
      <c r="K37" s="75">
        <f>J29+J34+J35+J36</f>
        <v>15003743.826221334</v>
      </c>
      <c r="L37" s="75"/>
    </row>
    <row r="38" spans="2:12">
      <c r="B38" s="35"/>
      <c r="C38" s="31" t="s">
        <v>128</v>
      </c>
      <c r="D38" s="31"/>
      <c r="E38" s="55">
        <f t="shared" ref="E38:I38" si="9">E25-E37</f>
        <v>0</v>
      </c>
      <c r="F38" s="55">
        <f t="shared" si="9"/>
        <v>0</v>
      </c>
      <c r="G38" s="55">
        <f t="shared" si="9"/>
        <v>0</v>
      </c>
      <c r="H38" s="55">
        <f t="shared" si="9"/>
        <v>0</v>
      </c>
      <c r="I38" s="55">
        <f t="shared" si="9"/>
        <v>0</v>
      </c>
      <c r="J38" s="56">
        <f>J25-J37</f>
        <v>0</v>
      </c>
    </row>
    <row r="39" spans="2:12">
      <c r="B39" s="57"/>
      <c r="C39" s="58" t="s">
        <v>129</v>
      </c>
      <c r="D39" s="59">
        <f>[8]Анализ!O7</f>
        <v>78395286.043246388</v>
      </c>
      <c r="E39" s="59">
        <f>[8]Анализ!P7</f>
        <v>16042167.72059577</v>
      </c>
      <c r="F39" s="59">
        <f>[8]Анализ!Q7</f>
        <v>48383200.370605223</v>
      </c>
      <c r="G39" s="58"/>
      <c r="H39" s="58"/>
      <c r="I39" s="58"/>
      <c r="J39" s="60">
        <f>[8]Анализ!R7</f>
        <v>13969917.952045396</v>
      </c>
    </row>
    <row r="40" spans="2:12">
      <c r="B40" s="35"/>
      <c r="C40" s="31" t="s">
        <v>130</v>
      </c>
      <c r="D40" s="61">
        <f>D25/D39</f>
        <v>1.1403685518970812</v>
      </c>
      <c r="E40" s="61">
        <f t="shared" ref="E40:J40" si="10">E25/E39</f>
        <v>1.8275751235505622</v>
      </c>
      <c r="F40" s="61">
        <f t="shared" si="10"/>
        <v>0.96515301326538094</v>
      </c>
      <c r="G40" s="61"/>
      <c r="H40" s="61"/>
      <c r="I40" s="61"/>
      <c r="J40" s="62">
        <f t="shared" si="10"/>
        <v>0.95806293090187689</v>
      </c>
    </row>
    <row r="41" spans="2:12">
      <c r="B41" s="35"/>
      <c r="C41" s="49" t="s">
        <v>131</v>
      </c>
      <c r="D41" s="63">
        <f>[8]Анализ!C7</f>
        <v>65102689.999999993</v>
      </c>
      <c r="E41" s="63">
        <f>[8]Анализ!D7</f>
        <v>11136999.774122706</v>
      </c>
      <c r="F41" s="63">
        <f>[8]Анализ!E7</f>
        <v>39681181.890514411</v>
      </c>
      <c r="G41" s="49"/>
      <c r="H41" s="49"/>
      <c r="I41" s="49"/>
      <c r="J41" s="64">
        <f>[8]Анализ!F7</f>
        <v>14284508.335362872</v>
      </c>
    </row>
    <row r="44" spans="2:12">
      <c r="D44" s="74"/>
    </row>
  </sheetData>
  <customSheetViews>
    <customSheetView guid="{4DB2E06B-C95B-41AD-AA3B-68CD16BD9CFB}" state="hidden">
      <selection activeCell="J36" sqref="J36"/>
      <pageMargins left="0.7" right="0.7" top="0.75" bottom="0.75" header="0.3" footer="0.3"/>
    </customSheetView>
  </customSheetViews>
  <mergeCells count="8">
    <mergeCell ref="N7:P7"/>
    <mergeCell ref="Q7:S7"/>
    <mergeCell ref="B5:B6"/>
    <mergeCell ref="C5:C6"/>
    <mergeCell ref="D5:D6"/>
    <mergeCell ref="E5:E6"/>
    <mergeCell ref="F5:I5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5"/>
  <sheetViews>
    <sheetView topLeftCell="A10" workbookViewId="0">
      <selection activeCell="C24" sqref="C24"/>
    </sheetView>
  </sheetViews>
  <sheetFormatPr defaultRowHeight="15"/>
  <cols>
    <col min="1" max="1" width="9.140625" style="2"/>
    <col min="2" max="2" width="68" style="1" bestFit="1" customWidth="1"/>
    <col min="3" max="3" width="11.42578125" style="2" customWidth="1"/>
    <col min="4" max="4" width="15.85546875" style="2" customWidth="1"/>
    <col min="5" max="5" width="12.28515625" style="73" customWidth="1"/>
    <col min="6" max="6" width="64.28515625" style="2" customWidth="1"/>
    <col min="7" max="16384" width="9.140625" style="2"/>
  </cols>
  <sheetData>
    <row r="2" spans="1:6">
      <c r="A2" s="144" t="s">
        <v>136</v>
      </c>
      <c r="B2" s="144"/>
      <c r="C2" s="144"/>
      <c r="D2" s="144"/>
      <c r="E2" s="144"/>
      <c r="F2" s="144"/>
    </row>
    <row r="4" spans="1:6">
      <c r="A4" s="19" t="s">
        <v>0</v>
      </c>
      <c r="B4" s="23" t="s">
        <v>132</v>
      </c>
      <c r="C4" s="19" t="s">
        <v>137</v>
      </c>
      <c r="D4" s="19" t="s">
        <v>133</v>
      </c>
      <c r="E4" s="72" t="s">
        <v>76</v>
      </c>
      <c r="F4" s="19" t="s">
        <v>134</v>
      </c>
    </row>
    <row r="5" spans="1:6">
      <c r="A5" s="21">
        <v>1</v>
      </c>
      <c r="B5" s="65" t="s">
        <v>135</v>
      </c>
      <c r="C5" s="66" t="e">
        <f>C6+C10</f>
        <v>#REF!</v>
      </c>
      <c r="D5" s="66">
        <f>D6+D10</f>
        <v>180546.54271818401</v>
      </c>
      <c r="E5" s="70" t="e">
        <f>C5-D5</f>
        <v>#REF!</v>
      </c>
      <c r="F5" s="21"/>
    </row>
    <row r="6" spans="1:6">
      <c r="A6" s="76" t="s">
        <v>26</v>
      </c>
      <c r="B6" s="77" t="s">
        <v>138</v>
      </c>
      <c r="C6" s="78" t="e">
        <f>SUM(C7:C9)</f>
        <v>#REF!</v>
      </c>
      <c r="D6" s="78">
        <f>SUM(D7:D9)</f>
        <v>152945.35979808713</v>
      </c>
      <c r="E6" s="79" t="e">
        <f t="shared" ref="E6:E9" si="0">C6-D6</f>
        <v>#REF!</v>
      </c>
      <c r="F6" s="3" t="s">
        <v>154</v>
      </c>
    </row>
    <row r="7" spans="1:6">
      <c r="A7" s="8" t="s">
        <v>25</v>
      </c>
      <c r="B7" s="67" t="s">
        <v>46</v>
      </c>
      <c r="C7" s="18" t="e">
        <f>#REF!</f>
        <v>#REF!</v>
      </c>
      <c r="D7" s="18">
        <f>РЭК!E31/1000</f>
        <v>59469.626613330161</v>
      </c>
      <c r="E7" s="70" t="e">
        <f t="shared" si="0"/>
        <v>#REF!</v>
      </c>
      <c r="F7" s="3"/>
    </row>
    <row r="8" spans="1:6">
      <c r="A8" s="8" t="s">
        <v>24</v>
      </c>
      <c r="B8" s="67" t="s">
        <v>140</v>
      </c>
      <c r="C8" s="18" t="e">
        <f>#REF!+#REF!</f>
        <v>#REF!</v>
      </c>
      <c r="D8" s="18">
        <f>РЭК!F31/1000</f>
        <v>91257.609400246263</v>
      </c>
      <c r="E8" s="70" t="e">
        <f t="shared" si="0"/>
        <v>#REF!</v>
      </c>
      <c r="F8" s="3"/>
    </row>
    <row r="9" spans="1:6">
      <c r="A9" s="8" t="s">
        <v>45</v>
      </c>
      <c r="B9" s="67" t="s">
        <v>139</v>
      </c>
      <c r="C9" s="18" t="e">
        <f>#REF!</f>
        <v>#REF!</v>
      </c>
      <c r="D9" s="18">
        <f>РЭК!J31/1000</f>
        <v>2218.1237845107066</v>
      </c>
      <c r="E9" s="70" t="e">
        <f t="shared" si="0"/>
        <v>#REF!</v>
      </c>
      <c r="F9" s="3"/>
    </row>
    <row r="10" spans="1:6">
      <c r="A10" s="8" t="s">
        <v>23</v>
      </c>
      <c r="B10" s="67" t="s">
        <v>62</v>
      </c>
      <c r="C10" s="18" t="e">
        <f>SUM(C11:C13)</f>
        <v>#REF!</v>
      </c>
      <c r="D10" s="18">
        <f>SUM(D11:D13)</f>
        <v>27601.182920096871</v>
      </c>
      <c r="E10" s="70" t="e">
        <f t="shared" ref="E10:E33" si="1">C10-D10</f>
        <v>#REF!</v>
      </c>
      <c r="F10" s="21"/>
    </row>
    <row r="11" spans="1:6">
      <c r="A11" s="8" t="s">
        <v>22</v>
      </c>
      <c r="B11" s="67" t="s">
        <v>46</v>
      </c>
      <c r="C11" s="18" t="e">
        <f>#REF!</f>
        <v>#REF!</v>
      </c>
      <c r="D11" s="18">
        <f>РЭК!E32/1000</f>
        <v>13605.589081300426</v>
      </c>
      <c r="E11" s="70" t="e">
        <f t="shared" si="1"/>
        <v>#REF!</v>
      </c>
      <c r="F11" s="21"/>
    </row>
    <row r="12" spans="1:6">
      <c r="A12" s="76" t="s">
        <v>18</v>
      </c>
      <c r="B12" s="77" t="s">
        <v>140</v>
      </c>
      <c r="C12" s="78" t="e">
        <f>#REF!</f>
        <v>#REF!</v>
      </c>
      <c r="D12" s="78">
        <f>РЭК!F32/1000</f>
        <v>11567.212455751596</v>
      </c>
      <c r="E12" s="79" t="e">
        <f t="shared" si="1"/>
        <v>#REF!</v>
      </c>
      <c r="F12" s="21"/>
    </row>
    <row r="13" spans="1:6">
      <c r="A13" s="8" t="s">
        <v>145</v>
      </c>
      <c r="B13" s="67" t="s">
        <v>139</v>
      </c>
      <c r="C13" s="18" t="e">
        <f>#REF!</f>
        <v>#REF!</v>
      </c>
      <c r="D13" s="18">
        <f>РЭК!J32/1000</f>
        <v>2428.3813830448503</v>
      </c>
      <c r="E13" s="70" t="e">
        <f t="shared" si="1"/>
        <v>#REF!</v>
      </c>
      <c r="F13" s="21"/>
    </row>
    <row r="14" spans="1:6">
      <c r="A14" s="68">
        <v>2</v>
      </c>
      <c r="B14" s="65" t="s">
        <v>56</v>
      </c>
      <c r="C14" s="66" t="e">
        <f>SUM(C15:C17)</f>
        <v>#REF!</v>
      </c>
      <c r="D14" s="66">
        <f>SUM(D15:D17)</f>
        <v>1924.0608159999999</v>
      </c>
      <c r="E14" s="70" t="e">
        <f t="shared" si="1"/>
        <v>#REF!</v>
      </c>
      <c r="F14" s="21" t="s">
        <v>151</v>
      </c>
    </row>
    <row r="15" spans="1:6">
      <c r="A15" s="8" t="s">
        <v>16</v>
      </c>
      <c r="B15" s="67" t="s">
        <v>46</v>
      </c>
      <c r="C15" s="18" t="e">
        <f>#REF!</f>
        <v>#REF!</v>
      </c>
      <c r="D15" s="18">
        <f>РЭК!E35/1000</f>
        <v>748.13108720602327</v>
      </c>
      <c r="E15" s="70" t="e">
        <f t="shared" si="1"/>
        <v>#REF!</v>
      </c>
      <c r="F15" s="3"/>
    </row>
    <row r="16" spans="1:6">
      <c r="A16" s="8" t="s">
        <v>15</v>
      </c>
      <c r="B16" s="67" t="s">
        <v>140</v>
      </c>
      <c r="C16" s="18" t="e">
        <f>#REF!</f>
        <v>#REF!</v>
      </c>
      <c r="D16" s="18">
        <f>РЭК!F35/1000</f>
        <v>1148.0256128113219</v>
      </c>
      <c r="E16" s="70" t="e">
        <f t="shared" si="1"/>
        <v>#REF!</v>
      </c>
      <c r="F16" s="3"/>
    </row>
    <row r="17" spans="1:6">
      <c r="A17" s="8" t="s">
        <v>103</v>
      </c>
      <c r="B17" s="67" t="s">
        <v>139</v>
      </c>
      <c r="C17" s="18" t="e">
        <f>#REF!</f>
        <v>#REF!</v>
      </c>
      <c r="D17" s="18">
        <f>РЭК!J35/1000</f>
        <v>27.904115982654705</v>
      </c>
      <c r="E17" s="70" t="e">
        <f t="shared" si="1"/>
        <v>#REF!</v>
      </c>
      <c r="F17" s="3"/>
    </row>
    <row r="18" spans="1:6">
      <c r="A18" s="13" t="s">
        <v>36</v>
      </c>
      <c r="B18" s="65" t="s">
        <v>141</v>
      </c>
      <c r="C18" s="66" t="e">
        <f>SUM(C19:C21)</f>
        <v>#REF!</v>
      </c>
      <c r="D18" s="66">
        <f>SUM(D19:D21)</f>
        <v>2866.0116815372858</v>
      </c>
      <c r="E18" s="70" t="e">
        <f>C18-D18</f>
        <v>#REF!</v>
      </c>
      <c r="F18" s="3"/>
    </row>
    <row r="19" spans="1:6" ht="30">
      <c r="A19" s="14" t="s">
        <v>35</v>
      </c>
      <c r="B19" s="67" t="s">
        <v>46</v>
      </c>
      <c r="C19" s="66" t="e">
        <f>#REF!</f>
        <v>#REF!</v>
      </c>
      <c r="D19" s="66">
        <f>РЭК!E36/1000</f>
        <v>-167.01407286728715</v>
      </c>
      <c r="E19" s="70" t="e">
        <f t="shared" ref="E19:E21" si="2">C19-D19</f>
        <v>#REF!</v>
      </c>
      <c r="F19" s="3" t="s">
        <v>153</v>
      </c>
    </row>
    <row r="20" spans="1:6" ht="30">
      <c r="A20" s="14" t="s">
        <v>34</v>
      </c>
      <c r="B20" s="67" t="s">
        <v>140</v>
      </c>
      <c r="C20" s="66" t="e">
        <f>#REF!</f>
        <v>#REF!</v>
      </c>
      <c r="D20" s="66">
        <f>РЭК!F36/1000</f>
        <v>-2361.425858943157</v>
      </c>
      <c r="E20" s="70" t="e">
        <f t="shared" si="2"/>
        <v>#REF!</v>
      </c>
      <c r="F20" s="3" t="s">
        <v>155</v>
      </c>
    </row>
    <row r="21" spans="1:6">
      <c r="A21" s="14" t="s">
        <v>33</v>
      </c>
      <c r="B21" s="67" t="s">
        <v>139</v>
      </c>
      <c r="C21" s="66" t="e">
        <f>#REF!</f>
        <v>#REF!</v>
      </c>
      <c r="D21" s="66">
        <f>РЭК!J36/1000</f>
        <v>5394.45161334773</v>
      </c>
      <c r="E21" s="70" t="e">
        <f t="shared" si="2"/>
        <v>#REF!</v>
      </c>
      <c r="F21" s="3"/>
    </row>
    <row r="22" spans="1:6" ht="30">
      <c r="A22" s="68">
        <v>4</v>
      </c>
      <c r="B22" s="65" t="s">
        <v>60</v>
      </c>
      <c r="C22" s="66" t="e">
        <f>SUM(C5,C14,C18)</f>
        <v>#REF!</v>
      </c>
      <c r="D22" s="66">
        <f>SUM(D5,D14,D18)</f>
        <v>185336.61521572131</v>
      </c>
      <c r="E22" s="70" t="e">
        <f t="shared" si="1"/>
        <v>#REF!</v>
      </c>
      <c r="F22" s="21"/>
    </row>
    <row r="23" spans="1:6" ht="30">
      <c r="A23" s="68">
        <v>5</v>
      </c>
      <c r="B23" s="65" t="s">
        <v>73</v>
      </c>
      <c r="C23" s="66" t="e">
        <f>SUM(C24:C26)</f>
        <v>#REF!</v>
      </c>
      <c r="D23" s="66">
        <f>SUM(D24:D26)</f>
        <v>45807.38113761117</v>
      </c>
      <c r="E23" s="70" t="e">
        <f t="shared" si="1"/>
        <v>#REF!</v>
      </c>
      <c r="F23" s="21" t="s">
        <v>150</v>
      </c>
    </row>
    <row r="24" spans="1:6">
      <c r="A24" s="8" t="s">
        <v>41</v>
      </c>
      <c r="B24" s="67" t="s">
        <v>46</v>
      </c>
      <c r="C24" s="70" t="e">
        <f>#REF!</f>
        <v>#REF!</v>
      </c>
      <c r="D24" s="70">
        <f>РЭК!E27/1000</f>
        <v>9735.1213303696222</v>
      </c>
      <c r="E24" s="70" t="e">
        <f t="shared" si="1"/>
        <v>#REF!</v>
      </c>
      <c r="F24" s="21"/>
    </row>
    <row r="25" spans="1:6">
      <c r="A25" s="8" t="s">
        <v>42</v>
      </c>
      <c r="B25" s="67" t="s">
        <v>140</v>
      </c>
      <c r="C25" s="70" t="e">
        <f>#REF!</f>
        <v>#REF!</v>
      </c>
      <c r="D25" s="70">
        <f>РЭК!F27/1000</f>
        <v>24375.921883492578</v>
      </c>
      <c r="E25" s="70" t="e">
        <f t="shared" si="1"/>
        <v>#REF!</v>
      </c>
      <c r="F25" s="21"/>
    </row>
    <row r="26" spans="1:6">
      <c r="A26" s="8" t="s">
        <v>43</v>
      </c>
      <c r="B26" s="67" t="s">
        <v>139</v>
      </c>
      <c r="C26" s="70" t="e">
        <f>#REF!</f>
        <v>#REF!</v>
      </c>
      <c r="D26" s="70">
        <f>РЭК!J27/1000</f>
        <v>11696.337923748975</v>
      </c>
      <c r="E26" s="70" t="e">
        <f t="shared" si="1"/>
        <v>#REF!</v>
      </c>
      <c r="F26" s="21"/>
    </row>
    <row r="27" spans="1:6" ht="30">
      <c r="A27" s="69">
        <v>9</v>
      </c>
      <c r="B27" s="3" t="s">
        <v>74</v>
      </c>
      <c r="C27" s="21">
        <v>0.3</v>
      </c>
      <c r="D27" s="21">
        <f>C27</f>
        <v>0.3</v>
      </c>
      <c r="E27" s="70"/>
      <c r="F27" s="21"/>
    </row>
    <row r="28" spans="1:6" ht="45">
      <c r="A28" s="21">
        <v>10</v>
      </c>
      <c r="B28" s="3" t="s">
        <v>75</v>
      </c>
      <c r="C28" s="21">
        <v>0.7</v>
      </c>
      <c r="D28" s="21">
        <f>C28</f>
        <v>0.7</v>
      </c>
      <c r="E28" s="70"/>
      <c r="F28" s="21"/>
    </row>
    <row r="29" spans="1:6" ht="30">
      <c r="A29" s="68">
        <v>11</v>
      </c>
      <c r="B29" s="65" t="s">
        <v>146</v>
      </c>
      <c r="C29" s="66" t="e">
        <f>C5*C27+C23*C28+C14+C18</f>
        <v>#REF!</v>
      </c>
      <c r="D29" s="66">
        <f>D5*D27+D23*D28+D14+D18</f>
        <v>91019.202109320307</v>
      </c>
      <c r="E29" s="70" t="e">
        <f t="shared" si="1"/>
        <v>#REF!</v>
      </c>
      <c r="F29" s="21"/>
    </row>
    <row r="30" spans="1:6">
      <c r="A30" s="68"/>
      <c r="B30" s="67" t="s">
        <v>46</v>
      </c>
      <c r="C30" s="70" t="e">
        <f>(C7+C11)*$C$27+C24*$C$28+C15+C19</f>
        <v>#REF!</v>
      </c>
      <c r="D30" s="70">
        <f>(D7+D11)*$C$27+D24*$C$28+D15+D19</f>
        <v>29318.266653986648</v>
      </c>
      <c r="E30" s="70" t="e">
        <f t="shared" si="1"/>
        <v>#REF!</v>
      </c>
      <c r="F30" s="21"/>
    </row>
    <row r="31" spans="1:6">
      <c r="A31" s="68"/>
      <c r="B31" s="67" t="s">
        <v>140</v>
      </c>
      <c r="C31" s="70" t="e">
        <f t="shared" ref="C31:D32" si="3">(C8+C12)*$C$27+C25*$C$28+C16+C20</f>
        <v>#REF!</v>
      </c>
      <c r="D31" s="70">
        <f t="shared" si="3"/>
        <v>46697.191629112327</v>
      </c>
      <c r="E31" s="70" t="e">
        <f t="shared" si="1"/>
        <v>#REF!</v>
      </c>
      <c r="F31" s="21"/>
    </row>
    <row r="32" spans="1:6">
      <c r="A32" s="68"/>
      <c r="B32" s="67" t="s">
        <v>139</v>
      </c>
      <c r="C32" s="70" t="e">
        <f t="shared" si="3"/>
        <v>#REF!</v>
      </c>
      <c r="D32" s="70">
        <f t="shared" si="3"/>
        <v>15003.743826221333</v>
      </c>
      <c r="E32" s="70" t="e">
        <f t="shared" si="1"/>
        <v>#REF!</v>
      </c>
      <c r="F32" s="21"/>
    </row>
    <row r="33" spans="1:6">
      <c r="A33" s="71">
        <v>12</v>
      </c>
      <c r="B33" s="3" t="s">
        <v>127</v>
      </c>
      <c r="C33" s="18" t="e">
        <f>SUM(C30:C32)</f>
        <v>#REF!</v>
      </c>
      <c r="D33" s="18">
        <f>SUM(D30:D32)</f>
        <v>91019.202109320293</v>
      </c>
      <c r="E33" s="70" t="e">
        <f t="shared" si="1"/>
        <v>#REF!</v>
      </c>
      <c r="F33" s="21"/>
    </row>
    <row r="34" spans="1:6">
      <c r="A34" s="21"/>
      <c r="B34" s="3" t="s">
        <v>149</v>
      </c>
      <c r="C34" s="21"/>
      <c r="D34" s="18">
        <f>РЭК!D25/1000</f>
        <v>89399.518820694342</v>
      </c>
      <c r="E34" s="69"/>
      <c r="F34" s="21"/>
    </row>
    <row r="35" spans="1:6">
      <c r="A35" s="21"/>
      <c r="B35" s="3" t="s">
        <v>152</v>
      </c>
      <c r="C35" s="21"/>
      <c r="D35" s="18">
        <f>D33-D34</f>
        <v>1619.6832886259508</v>
      </c>
      <c r="E35" s="69"/>
      <c r="F35" s="21"/>
    </row>
  </sheetData>
  <customSheetViews>
    <customSheetView guid="{4DB2E06B-C95B-41AD-AA3B-68CD16BD9CFB}" fitToPage="1" state="hidden" topLeftCell="A10">
      <selection activeCell="C24" sqref="C24"/>
      <pageMargins left="0.7" right="0.7" top="0.75" bottom="0.75" header="0.3" footer="0.3"/>
      <pageSetup paperSize="9" scale="72" orientation="landscape" r:id="rId1"/>
    </customSheetView>
  </customSheetViews>
  <mergeCells count="1">
    <mergeCell ref="A2:F2"/>
  </mergeCells>
  <pageMargins left="0.7" right="0.7" top="0.75" bottom="0.75" header="0.3" footer="0.3"/>
  <pageSetup paperSize="9" scale="7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"/>
  <sheetViews>
    <sheetView topLeftCell="A7" workbookViewId="0">
      <selection activeCell="N24" sqref="N24"/>
    </sheetView>
  </sheetViews>
  <sheetFormatPr defaultRowHeight="15"/>
  <sheetData>
    <row r="1" spans="1:46">
      <c r="A1" s="83"/>
      <c r="B1" s="83"/>
      <c r="C1" s="83"/>
      <c r="D1" s="83"/>
      <c r="E1" s="83"/>
      <c r="F1" s="83"/>
      <c r="G1" s="83"/>
      <c r="H1" s="83"/>
      <c r="I1" s="83"/>
      <c r="J1" s="83"/>
      <c r="K1" s="82" t="s">
        <v>82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2"/>
    </row>
    <row r="2" spans="1:46">
      <c r="A2" s="83"/>
      <c r="B2" s="83"/>
      <c r="C2" s="83"/>
      <c r="D2" s="83"/>
      <c r="E2" s="83"/>
      <c r="F2" s="83"/>
      <c r="G2" s="83"/>
      <c r="H2" s="83"/>
      <c r="I2" s="83"/>
      <c r="J2" s="83"/>
      <c r="K2" s="82" t="s">
        <v>165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2"/>
    </row>
    <row r="3" spans="1:46">
      <c r="A3" s="83"/>
      <c r="B3" s="83"/>
      <c r="C3" s="83"/>
      <c r="D3" s="83"/>
      <c r="E3" s="83"/>
      <c r="F3" s="83"/>
      <c r="G3" s="83"/>
      <c r="H3" s="83"/>
      <c r="I3" s="83"/>
      <c r="J3" s="83"/>
      <c r="K3" s="82" t="s">
        <v>166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2"/>
    </row>
    <row r="4" spans="1:46">
      <c r="A4" s="83"/>
      <c r="B4" s="83"/>
      <c r="C4" s="83"/>
      <c r="D4" s="83"/>
      <c r="E4" s="83"/>
      <c r="F4" s="83"/>
      <c r="G4" s="83"/>
      <c r="H4" s="83"/>
      <c r="I4" s="83"/>
      <c r="J4" s="83"/>
      <c r="K4" s="82" t="s">
        <v>167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2"/>
    </row>
    <row r="5" spans="1:46">
      <c r="A5" s="83"/>
      <c r="B5" s="83"/>
      <c r="C5" s="83"/>
      <c r="D5" s="83"/>
      <c r="E5" s="83"/>
      <c r="F5" s="83"/>
      <c r="G5" s="83"/>
      <c r="H5" s="83"/>
      <c r="I5" s="83"/>
      <c r="J5" s="83"/>
      <c r="K5" s="82" t="s">
        <v>168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</row>
    <row r="6" spans="1:46">
      <c r="A6" s="83"/>
      <c r="B6" s="83"/>
      <c r="C6" s="83"/>
      <c r="D6" s="83"/>
      <c r="E6" s="83"/>
      <c r="F6" s="83"/>
      <c r="G6" s="83"/>
      <c r="H6" s="83"/>
      <c r="I6" s="83"/>
      <c r="J6" s="83"/>
      <c r="K6" s="82" t="s">
        <v>169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</row>
    <row r="10" spans="1:46" ht="18.75">
      <c r="A10" s="153" t="s">
        <v>594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94"/>
      <c r="AC10" s="94"/>
      <c r="AD10" s="94"/>
      <c r="AE10" s="94"/>
      <c r="AF10" s="94"/>
      <c r="AG10" s="94"/>
      <c r="AH10" s="94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</row>
    <row r="11" spans="1:46" ht="18.75">
      <c r="A11" s="153" t="s">
        <v>170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94"/>
      <c r="AC11" s="94"/>
      <c r="AD11" s="94"/>
      <c r="AE11" s="94"/>
      <c r="AF11" s="94"/>
      <c r="AG11" s="94"/>
      <c r="AH11" s="94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</row>
    <row r="12" spans="1:46" ht="18.75">
      <c r="A12" s="154" t="s">
        <v>595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94"/>
      <c r="AC12" s="94"/>
      <c r="AD12" s="94"/>
      <c r="AE12" s="94"/>
      <c r="AF12" s="94"/>
      <c r="AG12" s="94"/>
      <c r="AH12" s="95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</row>
    <row r="13" spans="1:46">
      <c r="A13" s="85"/>
      <c r="B13" s="85"/>
      <c r="C13" s="85"/>
      <c r="D13" s="85"/>
      <c r="E13" s="85"/>
      <c r="F13" s="85"/>
      <c r="G13" s="85" t="s">
        <v>79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152"/>
      <c r="AC13" s="152"/>
      <c r="AD13" s="152"/>
      <c r="AE13" s="152"/>
      <c r="AF13" s="152"/>
      <c r="AG13" s="152"/>
      <c r="AH13" s="96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</row>
    <row r="14" spans="1:46">
      <c r="AB14" s="20"/>
      <c r="AC14" s="20"/>
      <c r="AD14" s="20"/>
      <c r="AE14" s="20"/>
      <c r="AF14" s="20"/>
      <c r="AG14" s="20"/>
      <c r="AH14" s="20"/>
    </row>
    <row r="17" spans="1:46" s="20" customFormat="1" ht="15.75">
      <c r="A17" s="147" t="s">
        <v>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</row>
    <row r="18" spans="1:46" s="20" customFormat="1">
      <c r="A18" s="150" t="s">
        <v>80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</row>
    <row r="19" spans="1:46" s="20" customFormat="1" ht="15.75">
      <c r="A19" s="147" t="s">
        <v>81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</row>
    <row r="23" spans="1:46" ht="16.5">
      <c r="A23" s="151" t="s">
        <v>171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</row>
    <row r="25" spans="1:46" s="20" customFormat="1" ht="15.75">
      <c r="A25" s="90" t="s">
        <v>83</v>
      </c>
      <c r="B25" s="91"/>
      <c r="C25" s="91"/>
      <c r="D25" s="91"/>
      <c r="E25" s="147" t="s">
        <v>2</v>
      </c>
      <c r="F25" s="147"/>
      <c r="G25" s="147"/>
      <c r="H25" s="147"/>
      <c r="I25" s="147"/>
      <c r="J25" s="147"/>
      <c r="K25" s="147"/>
      <c r="L25" s="14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</row>
    <row r="26" spans="1:46" s="20" customFormat="1" ht="15.75">
      <c r="A26" s="90" t="s">
        <v>84</v>
      </c>
      <c r="B26" s="91"/>
      <c r="C26" s="91"/>
      <c r="D26" s="91"/>
      <c r="E26" s="148" t="s">
        <v>81</v>
      </c>
      <c r="F26" s="148"/>
      <c r="G26" s="148"/>
      <c r="H26" s="148"/>
      <c r="I26" s="148"/>
      <c r="J26" s="148"/>
      <c r="K26" s="148"/>
      <c r="L26" s="14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</row>
    <row r="27" spans="1:46" s="20" customFormat="1" ht="15.75">
      <c r="A27" s="90" t="s">
        <v>85</v>
      </c>
      <c r="B27" s="91"/>
      <c r="C27" s="91"/>
      <c r="D27" s="91"/>
      <c r="E27" s="149" t="s">
        <v>86</v>
      </c>
      <c r="F27" s="149"/>
      <c r="G27" s="149"/>
      <c r="H27" s="149"/>
      <c r="I27" s="149"/>
      <c r="J27" s="149"/>
      <c r="K27" s="149"/>
      <c r="L27" s="149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</row>
    <row r="28" spans="1:46" s="20" customFormat="1" ht="15.75">
      <c r="A28" s="90" t="s">
        <v>87</v>
      </c>
      <c r="B28" s="91"/>
      <c r="C28" s="91"/>
      <c r="D28" s="91"/>
      <c r="E28" s="149" t="s">
        <v>86</v>
      </c>
      <c r="F28" s="149"/>
      <c r="G28" s="149"/>
      <c r="H28" s="149"/>
      <c r="I28" s="149"/>
      <c r="J28" s="149"/>
      <c r="K28" s="149"/>
      <c r="L28" s="149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</row>
    <row r="29" spans="1:46" s="20" customFormat="1" ht="15.75">
      <c r="A29" s="90" t="s">
        <v>88</v>
      </c>
      <c r="B29" s="91"/>
      <c r="C29" s="91"/>
      <c r="D29" s="91"/>
      <c r="E29" s="146" t="s">
        <v>89</v>
      </c>
      <c r="F29" s="146"/>
      <c r="G29" s="146"/>
      <c r="H29" s="146"/>
      <c r="I29" s="146"/>
      <c r="J29" s="146"/>
      <c r="K29" s="146"/>
      <c r="L29" s="146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</row>
    <row r="30" spans="1:46" s="20" customFormat="1" ht="15.75">
      <c r="A30" s="90" t="s">
        <v>90</v>
      </c>
      <c r="B30" s="91"/>
      <c r="C30" s="91"/>
      <c r="D30" s="91"/>
      <c r="E30" s="146" t="s">
        <v>91</v>
      </c>
      <c r="F30" s="146"/>
      <c r="G30" s="146"/>
      <c r="H30" s="146"/>
      <c r="I30" s="146"/>
      <c r="J30" s="146"/>
      <c r="K30" s="146"/>
      <c r="L30" s="146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</row>
    <row r="31" spans="1:46" s="20" customFormat="1" ht="15.75">
      <c r="A31" s="90" t="s">
        <v>172</v>
      </c>
      <c r="B31" s="91"/>
      <c r="C31" s="91"/>
      <c r="D31" s="91"/>
      <c r="E31" s="87" t="s">
        <v>92</v>
      </c>
      <c r="F31" s="87"/>
      <c r="G31" s="87"/>
      <c r="H31" s="87"/>
      <c r="I31" s="87"/>
      <c r="J31" s="87"/>
      <c r="K31" s="87"/>
      <c r="L31" s="8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1:46" s="20" customFormat="1" ht="15.75">
      <c r="A32" s="90" t="s">
        <v>93</v>
      </c>
      <c r="B32" s="91"/>
      <c r="C32" s="91"/>
      <c r="D32" s="91"/>
      <c r="E32" s="97" t="s">
        <v>94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</row>
    <row r="33" spans="1:46" s="20" customFormat="1" ht="15.75">
      <c r="A33" s="90" t="s">
        <v>95</v>
      </c>
      <c r="B33" s="91"/>
      <c r="C33" s="91"/>
      <c r="D33" s="91"/>
      <c r="E33" s="145" t="s">
        <v>96</v>
      </c>
      <c r="F33" s="145"/>
      <c r="G33" s="145"/>
      <c r="H33" s="145"/>
      <c r="I33" s="145"/>
      <c r="J33" s="145"/>
      <c r="K33" s="145"/>
      <c r="L33" s="145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spans="1:46" s="20" customFormat="1" ht="15.75">
      <c r="A34" s="90" t="s">
        <v>97</v>
      </c>
      <c r="B34" s="91"/>
      <c r="C34" s="91"/>
      <c r="D34" s="91"/>
      <c r="E34" s="146" t="s">
        <v>96</v>
      </c>
      <c r="F34" s="146"/>
      <c r="G34" s="146"/>
      <c r="H34" s="146"/>
      <c r="I34" s="146"/>
      <c r="J34" s="146"/>
      <c r="K34" s="146"/>
      <c r="L34" s="146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1:46" s="20" customFormat="1"/>
  </sheetData>
  <mergeCells count="16">
    <mergeCell ref="A18:L18"/>
    <mergeCell ref="A19:L19"/>
    <mergeCell ref="A23:L23"/>
    <mergeCell ref="AB13:AG13"/>
    <mergeCell ref="A10:L10"/>
    <mergeCell ref="A11:L11"/>
    <mergeCell ref="A12:L12"/>
    <mergeCell ref="A17:L17"/>
    <mergeCell ref="E33:L33"/>
    <mergeCell ref="E34:L34"/>
    <mergeCell ref="E25:L25"/>
    <mergeCell ref="E26:L26"/>
    <mergeCell ref="E27:L27"/>
    <mergeCell ref="E28:L28"/>
    <mergeCell ref="E29:L29"/>
    <mergeCell ref="E30:L30"/>
  </mergeCells>
  <hyperlinks>
    <hyperlink ref="E32" r:id="rId1" xr:uid="{00000000-0004-0000-02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1"/>
  <sheetViews>
    <sheetView tabSelected="1" topLeftCell="A250" workbookViewId="0">
      <selection activeCell="F308" sqref="F308:F314"/>
    </sheetView>
  </sheetViews>
  <sheetFormatPr defaultRowHeight="15"/>
  <cols>
    <col min="1" max="1" width="9.140625" style="80"/>
    <col min="2" max="2" width="28.7109375" style="80" customWidth="1"/>
    <col min="3" max="3" width="13.28515625" style="80" customWidth="1"/>
    <col min="4" max="4" width="18" style="81" customWidth="1"/>
    <col min="5" max="5" width="18.5703125" style="80" customWidth="1"/>
    <col min="6" max="6" width="28.28515625" style="80" customWidth="1"/>
    <col min="7" max="7" width="11.140625" style="80" bestFit="1" customWidth="1"/>
    <col min="8" max="8" width="12" style="80" bestFit="1" customWidth="1"/>
    <col min="9" max="9" width="11" style="80" bestFit="1" customWidth="1"/>
    <col min="10" max="16384" width="9.140625" style="80"/>
  </cols>
  <sheetData>
    <row r="1" spans="1:6" ht="16.5">
      <c r="A1" s="189" t="s">
        <v>173</v>
      </c>
      <c r="B1" s="189"/>
      <c r="C1" s="189"/>
      <c r="D1" s="189"/>
      <c r="E1" s="189"/>
      <c r="F1" s="189"/>
    </row>
    <row r="3" spans="1:6">
      <c r="A3" s="190" t="s">
        <v>47</v>
      </c>
      <c r="B3" s="191"/>
      <c r="C3" s="116" t="s">
        <v>174</v>
      </c>
      <c r="D3" s="117" t="s">
        <v>175</v>
      </c>
      <c r="E3" s="116" t="s">
        <v>176</v>
      </c>
      <c r="F3" s="116" t="s">
        <v>177</v>
      </c>
    </row>
    <row r="4" spans="1:6">
      <c r="A4" s="192" t="s">
        <v>178</v>
      </c>
      <c r="B4" s="193"/>
      <c r="C4" s="118" t="s">
        <v>179</v>
      </c>
      <c r="D4" s="119" t="s">
        <v>180</v>
      </c>
      <c r="E4" s="118" t="s">
        <v>181</v>
      </c>
      <c r="F4" s="118" t="s">
        <v>182</v>
      </c>
    </row>
    <row r="5" spans="1:6">
      <c r="A5" s="192"/>
      <c r="B5" s="193"/>
      <c r="C5" s="118" t="s">
        <v>183</v>
      </c>
      <c r="D5" s="119" t="s">
        <v>184</v>
      </c>
      <c r="E5" s="118" t="s">
        <v>185</v>
      </c>
      <c r="F5" s="118" t="s">
        <v>186</v>
      </c>
    </row>
    <row r="6" spans="1:6" ht="29.25" customHeight="1">
      <c r="A6" s="194"/>
      <c r="B6" s="195"/>
      <c r="C6" s="120"/>
      <c r="D6" s="121" t="s">
        <v>591</v>
      </c>
      <c r="E6" s="122" t="s">
        <v>592</v>
      </c>
      <c r="F6" s="122" t="s">
        <v>593</v>
      </c>
    </row>
    <row r="7" spans="1:6">
      <c r="A7" s="183" t="s">
        <v>187</v>
      </c>
      <c r="B7" s="184"/>
      <c r="C7" s="184"/>
      <c r="D7" s="184"/>
      <c r="E7" s="184"/>
      <c r="F7" s="185"/>
    </row>
    <row r="8" spans="1:6">
      <c r="A8" s="186" t="s">
        <v>188</v>
      </c>
      <c r="B8" s="187"/>
      <c r="C8" s="187"/>
      <c r="D8" s="187"/>
      <c r="E8" s="187"/>
      <c r="F8" s="188"/>
    </row>
    <row r="9" spans="1:6">
      <c r="A9" s="186" t="s">
        <v>189</v>
      </c>
      <c r="B9" s="187"/>
      <c r="C9" s="187"/>
      <c r="D9" s="187"/>
      <c r="E9" s="187"/>
      <c r="F9" s="188"/>
    </row>
    <row r="10" spans="1:6">
      <c r="A10" s="157" t="s">
        <v>28</v>
      </c>
      <c r="B10" s="123" t="s">
        <v>1</v>
      </c>
      <c r="C10" s="160"/>
      <c r="D10" s="159" t="s">
        <v>105</v>
      </c>
      <c r="E10" s="155" t="s">
        <v>105</v>
      </c>
      <c r="F10" s="156" t="s">
        <v>105</v>
      </c>
    </row>
    <row r="11" spans="1:6">
      <c r="A11" s="157"/>
      <c r="B11" s="123" t="s">
        <v>190</v>
      </c>
      <c r="C11" s="160"/>
      <c r="D11" s="159"/>
      <c r="E11" s="155"/>
      <c r="F11" s="156"/>
    </row>
    <row r="12" spans="1:6">
      <c r="A12" s="157"/>
      <c r="B12" s="123" t="s">
        <v>191</v>
      </c>
      <c r="C12" s="160"/>
      <c r="D12" s="159"/>
      <c r="E12" s="155"/>
      <c r="F12" s="156"/>
    </row>
    <row r="13" spans="1:6">
      <c r="A13" s="124" t="s">
        <v>164</v>
      </c>
      <c r="B13" s="123" t="s">
        <v>70</v>
      </c>
      <c r="C13" s="125" t="s">
        <v>192</v>
      </c>
      <c r="D13" s="159" t="s">
        <v>105</v>
      </c>
      <c r="E13" s="155" t="s">
        <v>105</v>
      </c>
      <c r="F13" s="156" t="s">
        <v>105</v>
      </c>
    </row>
    <row r="14" spans="1:6">
      <c r="A14" s="157" t="s">
        <v>193</v>
      </c>
      <c r="B14" s="123" t="s">
        <v>194</v>
      </c>
      <c r="C14" s="160" t="s">
        <v>192</v>
      </c>
      <c r="D14" s="159"/>
      <c r="E14" s="155"/>
      <c r="F14" s="156"/>
    </row>
    <row r="15" spans="1:6">
      <c r="A15" s="157"/>
      <c r="B15" s="123" t="s">
        <v>195</v>
      </c>
      <c r="C15" s="160"/>
      <c r="D15" s="159"/>
      <c r="E15" s="155"/>
      <c r="F15" s="156"/>
    </row>
    <row r="16" spans="1:6">
      <c r="A16" s="157" t="s">
        <v>196</v>
      </c>
      <c r="B16" s="123" t="s">
        <v>197</v>
      </c>
      <c r="C16" s="160" t="s">
        <v>192</v>
      </c>
      <c r="D16" s="159" t="s">
        <v>105</v>
      </c>
      <c r="E16" s="155" t="s">
        <v>105</v>
      </c>
      <c r="F16" s="156" t="s">
        <v>105</v>
      </c>
    </row>
    <row r="17" spans="1:6">
      <c r="A17" s="157"/>
      <c r="B17" s="123" t="s">
        <v>198</v>
      </c>
      <c r="C17" s="160"/>
      <c r="D17" s="159"/>
      <c r="E17" s="155"/>
      <c r="F17" s="156"/>
    </row>
    <row r="18" spans="1:6">
      <c r="A18" s="157"/>
      <c r="B18" s="123" t="s">
        <v>199</v>
      </c>
      <c r="C18" s="160"/>
      <c r="D18" s="159"/>
      <c r="E18" s="155"/>
      <c r="F18" s="156"/>
    </row>
    <row r="19" spans="1:6">
      <c r="A19" s="124" t="s">
        <v>200</v>
      </c>
      <c r="B19" s="123" t="s">
        <v>104</v>
      </c>
      <c r="C19" s="125" t="s">
        <v>192</v>
      </c>
      <c r="D19" s="159" t="s">
        <v>105</v>
      </c>
      <c r="E19" s="155" t="s">
        <v>105</v>
      </c>
      <c r="F19" s="156" t="s">
        <v>105</v>
      </c>
    </row>
    <row r="20" spans="1:6">
      <c r="A20" s="157" t="s">
        <v>17</v>
      </c>
      <c r="B20" s="123" t="s">
        <v>1</v>
      </c>
      <c r="C20" s="160"/>
      <c r="D20" s="159"/>
      <c r="E20" s="155"/>
      <c r="F20" s="156"/>
    </row>
    <row r="21" spans="1:6">
      <c r="A21" s="157"/>
      <c r="B21" s="123" t="s">
        <v>201</v>
      </c>
      <c r="C21" s="160"/>
      <c r="D21" s="159"/>
      <c r="E21" s="155"/>
      <c r="F21" s="156"/>
    </row>
    <row r="22" spans="1:6">
      <c r="A22" s="157"/>
      <c r="B22" s="123" t="s">
        <v>202</v>
      </c>
      <c r="C22" s="160"/>
      <c r="D22" s="159" t="s">
        <v>105</v>
      </c>
      <c r="E22" s="155" t="s">
        <v>105</v>
      </c>
      <c r="F22" s="156" t="s">
        <v>105</v>
      </c>
    </row>
    <row r="23" spans="1:6">
      <c r="A23" s="157" t="s">
        <v>203</v>
      </c>
      <c r="B23" s="123" t="s">
        <v>204</v>
      </c>
      <c r="C23" s="160" t="s">
        <v>205</v>
      </c>
      <c r="D23" s="159"/>
      <c r="E23" s="155"/>
      <c r="F23" s="156"/>
    </row>
    <row r="24" spans="1:6">
      <c r="A24" s="157"/>
      <c r="B24" s="123" t="s">
        <v>206</v>
      </c>
      <c r="C24" s="160"/>
      <c r="D24" s="159"/>
      <c r="E24" s="155"/>
      <c r="F24" s="156"/>
    </row>
    <row r="25" spans="1:6">
      <c r="A25" s="157"/>
      <c r="B25" s="123" t="s">
        <v>207</v>
      </c>
      <c r="C25" s="160"/>
      <c r="D25" s="159" t="s">
        <v>105</v>
      </c>
      <c r="E25" s="155" t="s">
        <v>105</v>
      </c>
      <c r="F25" s="156" t="s">
        <v>105</v>
      </c>
    </row>
    <row r="26" spans="1:6">
      <c r="A26" s="157"/>
      <c r="B26" s="123" t="s">
        <v>208</v>
      </c>
      <c r="C26" s="160"/>
      <c r="D26" s="159"/>
      <c r="E26" s="155"/>
      <c r="F26" s="156"/>
    </row>
    <row r="27" spans="1:6">
      <c r="A27" s="157"/>
      <c r="B27" s="123" t="s">
        <v>209</v>
      </c>
      <c r="C27" s="160"/>
      <c r="D27" s="159"/>
      <c r="E27" s="155"/>
      <c r="F27" s="156"/>
    </row>
    <row r="28" spans="1:6">
      <c r="A28" s="157"/>
      <c r="B28" s="123" t="s">
        <v>210</v>
      </c>
      <c r="C28" s="160"/>
      <c r="D28" s="159" t="s">
        <v>105</v>
      </c>
      <c r="E28" s="155" t="s">
        <v>105</v>
      </c>
      <c r="F28" s="156" t="s">
        <v>105</v>
      </c>
    </row>
    <row r="29" spans="1:6">
      <c r="A29" s="157"/>
      <c r="B29" s="123" t="s">
        <v>211</v>
      </c>
      <c r="C29" s="160"/>
      <c r="D29" s="159"/>
      <c r="E29" s="155"/>
      <c r="F29" s="156"/>
    </row>
    <row r="30" spans="1:6">
      <c r="A30" s="157"/>
      <c r="B30" s="123" t="s">
        <v>212</v>
      </c>
      <c r="C30" s="160"/>
      <c r="D30" s="159"/>
      <c r="E30" s="155"/>
      <c r="F30" s="156"/>
    </row>
    <row r="31" spans="1:6">
      <c r="A31" s="157" t="s">
        <v>112</v>
      </c>
      <c r="B31" s="123" t="s">
        <v>213</v>
      </c>
      <c r="C31" s="160"/>
      <c r="D31" s="159" t="s">
        <v>105</v>
      </c>
      <c r="E31" s="155" t="s">
        <v>105</v>
      </c>
      <c r="F31" s="156" t="s">
        <v>105</v>
      </c>
    </row>
    <row r="32" spans="1:6">
      <c r="A32" s="157"/>
      <c r="B32" s="123" t="s">
        <v>214</v>
      </c>
      <c r="C32" s="160"/>
      <c r="D32" s="159"/>
      <c r="E32" s="155"/>
      <c r="F32" s="156"/>
    </row>
    <row r="33" spans="1:6">
      <c r="A33" s="157"/>
      <c r="B33" s="123" t="s">
        <v>202</v>
      </c>
      <c r="C33" s="160"/>
      <c r="D33" s="159"/>
      <c r="E33" s="155"/>
      <c r="F33" s="156"/>
    </row>
    <row r="34" spans="1:6">
      <c r="A34" s="157" t="s">
        <v>49</v>
      </c>
      <c r="B34" s="123" t="s">
        <v>215</v>
      </c>
      <c r="C34" s="160" t="s">
        <v>14</v>
      </c>
      <c r="D34" s="159" t="s">
        <v>105</v>
      </c>
      <c r="E34" s="155" t="s">
        <v>105</v>
      </c>
      <c r="F34" s="156" t="s">
        <v>105</v>
      </c>
    </row>
    <row r="35" spans="1:6">
      <c r="A35" s="157"/>
      <c r="B35" s="123" t="s">
        <v>216</v>
      </c>
      <c r="C35" s="160"/>
      <c r="D35" s="159"/>
      <c r="E35" s="155"/>
      <c r="F35" s="156"/>
    </row>
    <row r="36" spans="1:6">
      <c r="A36" s="157"/>
      <c r="B36" s="123" t="s">
        <v>217</v>
      </c>
      <c r="C36" s="160"/>
      <c r="D36" s="159"/>
      <c r="E36" s="155"/>
      <c r="F36" s="156"/>
    </row>
    <row r="37" spans="1:6" ht="16.5">
      <c r="A37" s="157"/>
      <c r="B37" s="126" t="s">
        <v>218</v>
      </c>
      <c r="C37" s="160"/>
      <c r="D37" s="159" t="s">
        <v>105</v>
      </c>
      <c r="E37" s="155" t="s">
        <v>105</v>
      </c>
      <c r="F37" s="156" t="s">
        <v>105</v>
      </c>
    </row>
    <row r="38" spans="1:6">
      <c r="A38" s="157" t="s">
        <v>50</v>
      </c>
      <c r="B38" s="123" t="s">
        <v>215</v>
      </c>
      <c r="C38" s="160" t="s">
        <v>219</v>
      </c>
      <c r="D38" s="159"/>
      <c r="E38" s="155"/>
      <c r="F38" s="156"/>
    </row>
    <row r="39" spans="1:6">
      <c r="A39" s="157"/>
      <c r="B39" s="123" t="s">
        <v>220</v>
      </c>
      <c r="C39" s="160"/>
      <c r="D39" s="159"/>
      <c r="E39" s="155"/>
      <c r="F39" s="156"/>
    </row>
    <row r="40" spans="1:6" ht="16.5">
      <c r="A40" s="157"/>
      <c r="B40" s="126" t="s">
        <v>221</v>
      </c>
      <c r="C40" s="160"/>
      <c r="D40" s="159" t="s">
        <v>105</v>
      </c>
      <c r="E40" s="155" t="s">
        <v>105</v>
      </c>
      <c r="F40" s="156" t="s">
        <v>105</v>
      </c>
    </row>
    <row r="41" spans="1:6" ht="16.5">
      <c r="A41" s="124" t="s">
        <v>222</v>
      </c>
      <c r="B41" s="126" t="s">
        <v>223</v>
      </c>
      <c r="C41" s="125" t="s">
        <v>14</v>
      </c>
      <c r="D41" s="159"/>
      <c r="E41" s="155"/>
      <c r="F41" s="156"/>
    </row>
    <row r="42" spans="1:6">
      <c r="A42" s="157" t="s">
        <v>224</v>
      </c>
      <c r="B42" s="123" t="s">
        <v>225</v>
      </c>
      <c r="C42" s="160" t="s">
        <v>226</v>
      </c>
      <c r="D42" s="159"/>
      <c r="E42" s="155"/>
      <c r="F42" s="156"/>
    </row>
    <row r="43" spans="1:6">
      <c r="A43" s="157"/>
      <c r="B43" s="123" t="s">
        <v>227</v>
      </c>
      <c r="C43" s="160"/>
      <c r="D43" s="159" t="s">
        <v>105</v>
      </c>
      <c r="E43" s="155" t="s">
        <v>105</v>
      </c>
      <c r="F43" s="156" t="s">
        <v>105</v>
      </c>
    </row>
    <row r="44" spans="1:6" ht="16.5">
      <c r="A44" s="157"/>
      <c r="B44" s="126" t="s">
        <v>228</v>
      </c>
      <c r="C44" s="160"/>
      <c r="D44" s="159"/>
      <c r="E44" s="155"/>
      <c r="F44" s="156"/>
    </row>
    <row r="45" spans="1:6">
      <c r="A45" s="157" t="s">
        <v>229</v>
      </c>
      <c r="B45" s="123" t="s">
        <v>225</v>
      </c>
      <c r="C45" s="160" t="s">
        <v>226</v>
      </c>
      <c r="D45" s="159"/>
      <c r="E45" s="155"/>
      <c r="F45" s="156"/>
    </row>
    <row r="46" spans="1:6">
      <c r="A46" s="157"/>
      <c r="B46" s="123" t="s">
        <v>230</v>
      </c>
      <c r="C46" s="160"/>
      <c r="D46" s="159" t="s">
        <v>105</v>
      </c>
      <c r="E46" s="155" t="s">
        <v>105</v>
      </c>
      <c r="F46" s="156" t="s">
        <v>105</v>
      </c>
    </row>
    <row r="47" spans="1:6">
      <c r="A47" s="157"/>
      <c r="B47" s="123" t="s">
        <v>231</v>
      </c>
      <c r="C47" s="160"/>
      <c r="D47" s="159"/>
      <c r="E47" s="155"/>
      <c r="F47" s="156"/>
    </row>
    <row r="48" spans="1:6" ht="16.5">
      <c r="A48" s="157"/>
      <c r="B48" s="126" t="s">
        <v>232</v>
      </c>
      <c r="C48" s="160"/>
      <c r="D48" s="159"/>
      <c r="E48" s="155"/>
      <c r="F48" s="156"/>
    </row>
    <row r="49" spans="1:6">
      <c r="A49" s="157" t="s">
        <v>233</v>
      </c>
      <c r="B49" s="123" t="s">
        <v>234</v>
      </c>
      <c r="C49" s="160" t="s">
        <v>205</v>
      </c>
      <c r="D49" s="159" t="s">
        <v>105</v>
      </c>
      <c r="E49" s="155" t="s">
        <v>105</v>
      </c>
      <c r="F49" s="156" t="s">
        <v>105</v>
      </c>
    </row>
    <row r="50" spans="1:6" ht="16.5">
      <c r="A50" s="157"/>
      <c r="B50" s="126" t="s">
        <v>235</v>
      </c>
      <c r="C50" s="160"/>
      <c r="D50" s="159"/>
      <c r="E50" s="155"/>
      <c r="F50" s="156"/>
    </row>
    <row r="51" spans="1:6">
      <c r="A51" s="157" t="s">
        <v>236</v>
      </c>
      <c r="B51" s="123" t="s">
        <v>237</v>
      </c>
      <c r="C51" s="160"/>
      <c r="D51" s="159"/>
      <c r="E51" s="155"/>
      <c r="F51" s="156"/>
    </row>
    <row r="52" spans="1:6">
      <c r="A52" s="157"/>
      <c r="B52" s="123" t="s">
        <v>238</v>
      </c>
      <c r="C52" s="160"/>
      <c r="D52" s="159" t="s">
        <v>105</v>
      </c>
      <c r="E52" s="155" t="s">
        <v>105</v>
      </c>
      <c r="F52" s="156" t="s">
        <v>105</v>
      </c>
    </row>
    <row r="53" spans="1:6">
      <c r="A53" s="157"/>
      <c r="B53" s="123" t="s">
        <v>239</v>
      </c>
      <c r="C53" s="160"/>
      <c r="D53" s="159"/>
      <c r="E53" s="155"/>
      <c r="F53" s="156"/>
    </row>
    <row r="54" spans="1:6">
      <c r="A54" s="157"/>
      <c r="B54" s="123" t="s">
        <v>240</v>
      </c>
      <c r="C54" s="160"/>
      <c r="D54" s="159"/>
      <c r="E54" s="155"/>
      <c r="F54" s="156"/>
    </row>
    <row r="55" spans="1:6" ht="16.5">
      <c r="A55" s="157"/>
      <c r="B55" s="126" t="s">
        <v>241</v>
      </c>
      <c r="C55" s="160"/>
      <c r="D55" s="159" t="s">
        <v>105</v>
      </c>
      <c r="E55" s="155" t="s">
        <v>105</v>
      </c>
      <c r="F55" s="156" t="s">
        <v>105</v>
      </c>
    </row>
    <row r="56" spans="1:6">
      <c r="A56" s="157" t="s">
        <v>242</v>
      </c>
      <c r="B56" s="123" t="s">
        <v>243</v>
      </c>
      <c r="C56" s="160" t="s">
        <v>219</v>
      </c>
      <c r="D56" s="159"/>
      <c r="E56" s="155"/>
      <c r="F56" s="156"/>
    </row>
    <row r="57" spans="1:6">
      <c r="A57" s="157"/>
      <c r="B57" s="123" t="s">
        <v>244</v>
      </c>
      <c r="C57" s="160"/>
      <c r="D57" s="159"/>
      <c r="E57" s="155"/>
      <c r="F57" s="156"/>
    </row>
    <row r="58" spans="1:6">
      <c r="A58" s="157"/>
      <c r="B58" s="123" t="s">
        <v>245</v>
      </c>
      <c r="C58" s="160"/>
      <c r="D58" s="159" t="s">
        <v>105</v>
      </c>
      <c r="E58" s="155" t="s">
        <v>105</v>
      </c>
      <c r="F58" s="156" t="s">
        <v>105</v>
      </c>
    </row>
    <row r="59" spans="1:6">
      <c r="A59" s="157"/>
      <c r="B59" s="123" t="s">
        <v>246</v>
      </c>
      <c r="C59" s="160"/>
      <c r="D59" s="159"/>
      <c r="E59" s="155"/>
      <c r="F59" s="156"/>
    </row>
    <row r="60" spans="1:6">
      <c r="A60" s="157"/>
      <c r="B60" s="123" t="s">
        <v>247</v>
      </c>
      <c r="C60" s="160"/>
      <c r="D60" s="159"/>
      <c r="E60" s="155"/>
      <c r="F60" s="156"/>
    </row>
    <row r="61" spans="1:6">
      <c r="A61" s="157"/>
      <c r="B61" s="123" t="s">
        <v>248</v>
      </c>
      <c r="C61" s="160"/>
      <c r="D61" s="159" t="s">
        <v>105</v>
      </c>
      <c r="E61" s="155" t="s">
        <v>105</v>
      </c>
      <c r="F61" s="156" t="s">
        <v>105</v>
      </c>
    </row>
    <row r="62" spans="1:6" ht="16.5">
      <c r="A62" s="157"/>
      <c r="B62" s="126" t="s">
        <v>249</v>
      </c>
      <c r="C62" s="160"/>
      <c r="D62" s="159"/>
      <c r="E62" s="155"/>
      <c r="F62" s="156"/>
    </row>
    <row r="63" spans="1:6">
      <c r="A63" s="157" t="s">
        <v>51</v>
      </c>
      <c r="B63" s="123" t="s">
        <v>250</v>
      </c>
      <c r="C63" s="160"/>
      <c r="D63" s="159"/>
      <c r="E63" s="155"/>
      <c r="F63" s="156"/>
    </row>
    <row r="64" spans="1:6">
      <c r="A64" s="157"/>
      <c r="B64" s="123" t="s">
        <v>251</v>
      </c>
      <c r="C64" s="160"/>
      <c r="D64" s="159" t="s">
        <v>105</v>
      </c>
      <c r="E64" s="155" t="s">
        <v>105</v>
      </c>
      <c r="F64" s="156" t="s">
        <v>105</v>
      </c>
    </row>
    <row r="65" spans="1:6">
      <c r="A65" s="157"/>
      <c r="B65" s="123" t="s">
        <v>252</v>
      </c>
      <c r="C65" s="160"/>
      <c r="D65" s="159"/>
      <c r="E65" s="155"/>
      <c r="F65" s="156"/>
    </row>
    <row r="66" spans="1:6">
      <c r="A66" s="157"/>
      <c r="B66" s="123" t="s">
        <v>253</v>
      </c>
      <c r="C66" s="160"/>
      <c r="D66" s="159"/>
      <c r="E66" s="155"/>
      <c r="F66" s="156"/>
    </row>
    <row r="67" spans="1:6">
      <c r="A67" s="157" t="s">
        <v>117</v>
      </c>
      <c r="B67" s="123" t="s">
        <v>254</v>
      </c>
      <c r="C67" s="160" t="s">
        <v>192</v>
      </c>
      <c r="D67" s="159" t="s">
        <v>105</v>
      </c>
      <c r="E67" s="155" t="s">
        <v>105</v>
      </c>
      <c r="F67" s="156" t="s">
        <v>105</v>
      </c>
    </row>
    <row r="68" spans="1:6">
      <c r="A68" s="157"/>
      <c r="B68" s="123" t="s">
        <v>255</v>
      </c>
      <c r="C68" s="160"/>
      <c r="D68" s="159"/>
      <c r="E68" s="155"/>
      <c r="F68" s="156"/>
    </row>
    <row r="69" spans="1:6">
      <c r="A69" s="157"/>
      <c r="B69" s="123" t="s">
        <v>256</v>
      </c>
      <c r="C69" s="160"/>
      <c r="D69" s="159"/>
      <c r="E69" s="155"/>
      <c r="F69" s="156"/>
    </row>
    <row r="70" spans="1:6" ht="16.5">
      <c r="A70" s="157"/>
      <c r="B70" s="126" t="s">
        <v>257</v>
      </c>
      <c r="C70" s="160"/>
      <c r="D70" s="159"/>
      <c r="E70" s="155"/>
      <c r="F70" s="156"/>
    </row>
    <row r="71" spans="1:6">
      <c r="A71" s="157"/>
      <c r="B71" s="123" t="s">
        <v>258</v>
      </c>
      <c r="C71" s="160"/>
      <c r="D71" s="159"/>
      <c r="E71" s="155"/>
      <c r="F71" s="156"/>
    </row>
    <row r="72" spans="1:6">
      <c r="A72" s="157"/>
      <c r="B72" s="123" t="s">
        <v>259</v>
      </c>
      <c r="C72" s="160"/>
      <c r="D72" s="159"/>
      <c r="E72" s="155"/>
      <c r="F72" s="156"/>
    </row>
    <row r="73" spans="1:6" ht="16.5">
      <c r="A73" s="157"/>
      <c r="B73" s="126" t="s">
        <v>260</v>
      </c>
      <c r="C73" s="160"/>
      <c r="D73" s="159"/>
      <c r="E73" s="155"/>
      <c r="F73" s="156"/>
    </row>
    <row r="74" spans="1:6">
      <c r="A74" s="157"/>
      <c r="B74" s="123" t="s">
        <v>101</v>
      </c>
      <c r="C74" s="160"/>
      <c r="D74" s="114" t="s">
        <v>105</v>
      </c>
      <c r="E74" s="127" t="s">
        <v>105</v>
      </c>
      <c r="F74" s="128" t="s">
        <v>105</v>
      </c>
    </row>
    <row r="75" spans="1:6">
      <c r="A75" s="157"/>
      <c r="B75" s="123" t="s">
        <v>261</v>
      </c>
      <c r="C75" s="160"/>
      <c r="D75" s="114" t="s">
        <v>105</v>
      </c>
      <c r="E75" s="127" t="s">
        <v>105</v>
      </c>
      <c r="F75" s="128" t="s">
        <v>105</v>
      </c>
    </row>
    <row r="76" spans="1:6">
      <c r="A76" s="157"/>
      <c r="B76" s="123" t="s">
        <v>262</v>
      </c>
      <c r="C76" s="160"/>
      <c r="D76" s="114" t="s">
        <v>105</v>
      </c>
      <c r="E76" s="127" t="s">
        <v>105</v>
      </c>
      <c r="F76" s="128" t="s">
        <v>105</v>
      </c>
    </row>
    <row r="77" spans="1:6">
      <c r="A77" s="157"/>
      <c r="B77" s="123" t="s">
        <v>263</v>
      </c>
      <c r="C77" s="160"/>
      <c r="D77" s="114" t="s">
        <v>105</v>
      </c>
      <c r="E77" s="127" t="s">
        <v>105</v>
      </c>
      <c r="F77" s="128" t="s">
        <v>105</v>
      </c>
    </row>
    <row r="78" spans="1:6">
      <c r="A78" s="157" t="s">
        <v>122</v>
      </c>
      <c r="B78" s="123" t="s">
        <v>264</v>
      </c>
      <c r="C78" s="160" t="s">
        <v>192</v>
      </c>
      <c r="D78" s="114" t="s">
        <v>105</v>
      </c>
      <c r="E78" s="127" t="s">
        <v>105</v>
      </c>
      <c r="F78" s="128" t="s">
        <v>105</v>
      </c>
    </row>
    <row r="79" spans="1:6">
      <c r="A79" s="157"/>
      <c r="B79" s="123" t="s">
        <v>265</v>
      </c>
      <c r="C79" s="160"/>
      <c r="D79" s="114" t="s">
        <v>105</v>
      </c>
      <c r="E79" s="127" t="s">
        <v>105</v>
      </c>
      <c r="F79" s="128" t="s">
        <v>105</v>
      </c>
    </row>
    <row r="80" spans="1:6" ht="16.5">
      <c r="A80" s="157"/>
      <c r="B80" s="126" t="s">
        <v>266</v>
      </c>
      <c r="C80" s="160"/>
      <c r="D80" s="114" t="s">
        <v>105</v>
      </c>
      <c r="E80" s="127" t="s">
        <v>105</v>
      </c>
      <c r="F80" s="128" t="s">
        <v>105</v>
      </c>
    </row>
    <row r="81" spans="1:6" ht="16.5">
      <c r="A81" s="157"/>
      <c r="B81" s="126" t="s">
        <v>267</v>
      </c>
      <c r="C81" s="160"/>
      <c r="D81" s="114" t="s">
        <v>105</v>
      </c>
      <c r="E81" s="127" t="s">
        <v>105</v>
      </c>
      <c r="F81" s="128" t="s">
        <v>105</v>
      </c>
    </row>
    <row r="82" spans="1:6">
      <c r="A82" s="157" t="s">
        <v>124</v>
      </c>
      <c r="B82" s="123" t="s">
        <v>268</v>
      </c>
      <c r="C82" s="160" t="s">
        <v>192</v>
      </c>
      <c r="D82" s="114" t="s">
        <v>105</v>
      </c>
      <c r="E82" s="127" t="s">
        <v>105</v>
      </c>
      <c r="F82" s="128" t="s">
        <v>105</v>
      </c>
    </row>
    <row r="83" spans="1:6">
      <c r="A83" s="157"/>
      <c r="B83" s="123" t="s">
        <v>269</v>
      </c>
      <c r="C83" s="160"/>
      <c r="D83" s="114" t="s">
        <v>105</v>
      </c>
      <c r="E83" s="127" t="s">
        <v>105</v>
      </c>
      <c r="F83" s="128" t="s">
        <v>105</v>
      </c>
    </row>
    <row r="84" spans="1:6">
      <c r="A84" s="157"/>
      <c r="B84" s="123" t="s">
        <v>270</v>
      </c>
      <c r="C84" s="160"/>
      <c r="D84" s="114" t="s">
        <v>105</v>
      </c>
      <c r="E84" s="127" t="s">
        <v>105</v>
      </c>
      <c r="F84" s="128" t="s">
        <v>105</v>
      </c>
    </row>
    <row r="85" spans="1:6">
      <c r="A85" s="157" t="s">
        <v>125</v>
      </c>
      <c r="B85" s="123" t="s">
        <v>271</v>
      </c>
      <c r="C85" s="160" t="s">
        <v>192</v>
      </c>
      <c r="D85" s="114" t="s">
        <v>105</v>
      </c>
      <c r="E85" s="127" t="s">
        <v>105</v>
      </c>
      <c r="F85" s="128" t="s">
        <v>105</v>
      </c>
    </row>
    <row r="86" spans="1:6">
      <c r="A86" s="157"/>
      <c r="B86" s="123" t="s">
        <v>272</v>
      </c>
      <c r="C86" s="160"/>
      <c r="D86" s="114" t="s">
        <v>105</v>
      </c>
      <c r="E86" s="127" t="s">
        <v>105</v>
      </c>
      <c r="F86" s="128" t="s">
        <v>105</v>
      </c>
    </row>
    <row r="87" spans="1:6">
      <c r="A87" s="157"/>
      <c r="B87" s="123" t="s">
        <v>273</v>
      </c>
      <c r="C87" s="160"/>
      <c r="D87" s="114" t="s">
        <v>105</v>
      </c>
      <c r="E87" s="127" t="s">
        <v>105</v>
      </c>
      <c r="F87" s="128" t="s">
        <v>105</v>
      </c>
    </row>
    <row r="88" spans="1:6">
      <c r="A88" s="157" t="s">
        <v>274</v>
      </c>
      <c r="B88" s="123" t="s">
        <v>275</v>
      </c>
      <c r="C88" s="160"/>
      <c r="D88" s="114" t="s">
        <v>105</v>
      </c>
      <c r="E88" s="127" t="s">
        <v>105</v>
      </c>
      <c r="F88" s="128" t="s">
        <v>105</v>
      </c>
    </row>
    <row r="89" spans="1:6">
      <c r="A89" s="157"/>
      <c r="B89" s="123" t="s">
        <v>276</v>
      </c>
      <c r="C89" s="160"/>
      <c r="D89" s="114" t="s">
        <v>105</v>
      </c>
      <c r="E89" s="127" t="s">
        <v>105</v>
      </c>
      <c r="F89" s="128" t="s">
        <v>105</v>
      </c>
    </row>
    <row r="90" spans="1:6">
      <c r="A90" s="157"/>
      <c r="B90" s="123" t="s">
        <v>277</v>
      </c>
      <c r="C90" s="160"/>
      <c r="D90" s="114" t="s">
        <v>105</v>
      </c>
      <c r="E90" s="127" t="s">
        <v>105</v>
      </c>
      <c r="F90" s="128" t="s">
        <v>105</v>
      </c>
    </row>
    <row r="91" spans="1:6">
      <c r="A91" s="157"/>
      <c r="B91" s="123" t="s">
        <v>278</v>
      </c>
      <c r="C91" s="160"/>
      <c r="D91" s="114" t="s">
        <v>105</v>
      </c>
      <c r="E91" s="127" t="s">
        <v>105</v>
      </c>
      <c r="F91" s="128" t="s">
        <v>105</v>
      </c>
    </row>
    <row r="92" spans="1:6">
      <c r="A92" s="157"/>
      <c r="B92" s="123" t="s">
        <v>240</v>
      </c>
      <c r="C92" s="160"/>
      <c r="D92" s="114" t="s">
        <v>105</v>
      </c>
      <c r="E92" s="127" t="s">
        <v>105</v>
      </c>
      <c r="F92" s="128" t="s">
        <v>105</v>
      </c>
    </row>
    <row r="93" spans="1:6">
      <c r="A93" s="157"/>
      <c r="B93" s="123" t="s">
        <v>279</v>
      </c>
      <c r="C93" s="160"/>
      <c r="D93" s="114" t="s">
        <v>105</v>
      </c>
      <c r="E93" s="127" t="s">
        <v>105</v>
      </c>
      <c r="F93" s="128" t="s">
        <v>105</v>
      </c>
    </row>
    <row r="94" spans="1:6" ht="16.5">
      <c r="A94" s="124" t="s">
        <v>280</v>
      </c>
      <c r="B94" s="126" t="s">
        <v>281</v>
      </c>
      <c r="C94" s="125" t="s">
        <v>282</v>
      </c>
      <c r="D94" s="114" t="s">
        <v>105</v>
      </c>
      <c r="E94" s="127" t="s">
        <v>105</v>
      </c>
      <c r="F94" s="128" t="s">
        <v>105</v>
      </c>
    </row>
    <row r="95" spans="1:6">
      <c r="A95" s="157" t="s">
        <v>283</v>
      </c>
      <c r="B95" s="123" t="s">
        <v>284</v>
      </c>
      <c r="C95" s="158" t="s">
        <v>285</v>
      </c>
      <c r="D95" s="114" t="s">
        <v>105</v>
      </c>
      <c r="E95" s="127" t="s">
        <v>105</v>
      </c>
      <c r="F95" s="128" t="s">
        <v>105</v>
      </c>
    </row>
    <row r="96" spans="1:6">
      <c r="A96" s="157"/>
      <c r="B96" s="123" t="s">
        <v>286</v>
      </c>
      <c r="C96" s="160"/>
      <c r="D96" s="114" t="s">
        <v>105</v>
      </c>
      <c r="E96" s="127" t="s">
        <v>105</v>
      </c>
      <c r="F96" s="128" t="s">
        <v>105</v>
      </c>
    </row>
    <row r="97" spans="1:6" ht="16.5">
      <c r="A97" s="157"/>
      <c r="B97" s="126" t="s">
        <v>287</v>
      </c>
      <c r="C97" s="160"/>
      <c r="D97" s="114" t="s">
        <v>105</v>
      </c>
      <c r="E97" s="127" t="s">
        <v>105</v>
      </c>
      <c r="F97" s="128" t="s">
        <v>105</v>
      </c>
    </row>
    <row r="98" spans="1:6">
      <c r="A98" s="157" t="s">
        <v>159</v>
      </c>
      <c r="B98" s="123" t="s">
        <v>288</v>
      </c>
      <c r="C98" s="160"/>
      <c r="D98" s="114" t="s">
        <v>105</v>
      </c>
      <c r="E98" s="127" t="s">
        <v>105</v>
      </c>
      <c r="F98" s="128" t="s">
        <v>105</v>
      </c>
    </row>
    <row r="99" spans="1:6">
      <c r="A99" s="157"/>
      <c r="B99" s="123" t="s">
        <v>289</v>
      </c>
      <c r="C99" s="160"/>
      <c r="D99" s="114" t="s">
        <v>105</v>
      </c>
      <c r="E99" s="127" t="s">
        <v>105</v>
      </c>
      <c r="F99" s="128" t="s">
        <v>105</v>
      </c>
    </row>
    <row r="100" spans="1:6">
      <c r="A100" s="157"/>
      <c r="B100" s="123" t="s">
        <v>290</v>
      </c>
      <c r="C100" s="160"/>
      <c r="D100" s="114" t="s">
        <v>105</v>
      </c>
      <c r="E100" s="127" t="s">
        <v>105</v>
      </c>
      <c r="F100" s="128" t="s">
        <v>105</v>
      </c>
    </row>
    <row r="101" spans="1:6">
      <c r="A101" s="157"/>
      <c r="B101" s="123" t="s">
        <v>252</v>
      </c>
      <c r="C101" s="160"/>
      <c r="D101" s="114" t="s">
        <v>105</v>
      </c>
      <c r="E101" s="127" t="s">
        <v>105</v>
      </c>
      <c r="F101" s="128" t="s">
        <v>105</v>
      </c>
    </row>
    <row r="102" spans="1:6">
      <c r="A102" s="157" t="s">
        <v>52</v>
      </c>
      <c r="B102" s="123" t="s">
        <v>291</v>
      </c>
      <c r="C102" s="160" t="s">
        <v>292</v>
      </c>
      <c r="D102" s="114" t="s">
        <v>105</v>
      </c>
      <c r="E102" s="127" t="s">
        <v>105</v>
      </c>
      <c r="F102" s="128" t="s">
        <v>105</v>
      </c>
    </row>
    <row r="103" spans="1:6">
      <c r="A103" s="157"/>
      <c r="B103" s="123" t="s">
        <v>293</v>
      </c>
      <c r="C103" s="160"/>
      <c r="D103" s="114" t="s">
        <v>105</v>
      </c>
      <c r="E103" s="127" t="s">
        <v>105</v>
      </c>
      <c r="F103" s="128" t="s">
        <v>105</v>
      </c>
    </row>
    <row r="104" spans="1:6">
      <c r="A104" s="157" t="s">
        <v>53</v>
      </c>
      <c r="B104" s="123" t="s">
        <v>294</v>
      </c>
      <c r="C104" s="158" t="s">
        <v>295</v>
      </c>
      <c r="D104" s="114" t="s">
        <v>105</v>
      </c>
      <c r="E104" s="127" t="s">
        <v>105</v>
      </c>
      <c r="F104" s="128" t="s">
        <v>105</v>
      </c>
    </row>
    <row r="105" spans="1:6">
      <c r="A105" s="157"/>
      <c r="B105" s="123" t="s">
        <v>296</v>
      </c>
      <c r="C105" s="158"/>
      <c r="D105" s="114" t="s">
        <v>105</v>
      </c>
      <c r="E105" s="127" t="s">
        <v>105</v>
      </c>
      <c r="F105" s="128" t="s">
        <v>105</v>
      </c>
    </row>
    <row r="106" spans="1:6">
      <c r="A106" s="157"/>
      <c r="B106" s="123" t="s">
        <v>297</v>
      </c>
      <c r="C106" s="158"/>
      <c r="D106" s="114" t="s">
        <v>105</v>
      </c>
      <c r="E106" s="127" t="s">
        <v>105</v>
      </c>
      <c r="F106" s="128" t="s">
        <v>105</v>
      </c>
    </row>
    <row r="107" spans="1:6">
      <c r="A107" s="157" t="s">
        <v>54</v>
      </c>
      <c r="B107" s="123" t="s">
        <v>298</v>
      </c>
      <c r="C107" s="160"/>
      <c r="D107" s="114" t="s">
        <v>105</v>
      </c>
      <c r="E107" s="127" t="s">
        <v>105</v>
      </c>
      <c r="F107" s="128" t="s">
        <v>105</v>
      </c>
    </row>
    <row r="108" spans="1:6">
      <c r="A108" s="157"/>
      <c r="B108" s="123" t="s">
        <v>299</v>
      </c>
      <c r="C108" s="160"/>
      <c r="D108" s="114" t="s">
        <v>105</v>
      </c>
      <c r="E108" s="127" t="s">
        <v>105</v>
      </c>
      <c r="F108" s="128" t="s">
        <v>105</v>
      </c>
    </row>
    <row r="109" spans="1:6">
      <c r="A109" s="157"/>
      <c r="B109" s="123" t="s">
        <v>300</v>
      </c>
      <c r="C109" s="160"/>
      <c r="D109" s="114" t="s">
        <v>105</v>
      </c>
      <c r="E109" s="127" t="s">
        <v>105</v>
      </c>
      <c r="F109" s="128" t="s">
        <v>105</v>
      </c>
    </row>
    <row r="110" spans="1:6">
      <c r="A110" s="157"/>
      <c r="B110" s="123" t="s">
        <v>301</v>
      </c>
      <c r="C110" s="160"/>
      <c r="D110" s="114" t="s">
        <v>105</v>
      </c>
      <c r="E110" s="127" t="s">
        <v>105</v>
      </c>
      <c r="F110" s="128" t="s">
        <v>105</v>
      </c>
    </row>
    <row r="111" spans="1:6">
      <c r="A111" s="157" t="s">
        <v>55</v>
      </c>
      <c r="B111" s="123" t="s">
        <v>302</v>
      </c>
      <c r="C111" s="160" t="s">
        <v>192</v>
      </c>
      <c r="D111" s="114" t="s">
        <v>105</v>
      </c>
      <c r="E111" s="127" t="s">
        <v>105</v>
      </c>
      <c r="F111" s="128" t="s">
        <v>105</v>
      </c>
    </row>
    <row r="112" spans="1:6">
      <c r="A112" s="157"/>
      <c r="B112" s="123" t="s">
        <v>303</v>
      </c>
      <c r="C112" s="160"/>
      <c r="D112" s="114" t="s">
        <v>105</v>
      </c>
      <c r="E112" s="127" t="s">
        <v>105</v>
      </c>
      <c r="F112" s="128" t="s">
        <v>105</v>
      </c>
    </row>
    <row r="113" spans="1:9">
      <c r="A113" s="157"/>
      <c r="B113" s="123" t="s">
        <v>304</v>
      </c>
      <c r="C113" s="160"/>
      <c r="D113" s="114" t="s">
        <v>105</v>
      </c>
      <c r="E113" s="127" t="s">
        <v>105</v>
      </c>
      <c r="F113" s="128" t="s">
        <v>105</v>
      </c>
    </row>
    <row r="114" spans="1:9">
      <c r="A114" s="157"/>
      <c r="B114" s="123" t="s">
        <v>305</v>
      </c>
      <c r="C114" s="160"/>
      <c r="D114" s="114" t="s">
        <v>105</v>
      </c>
      <c r="E114" s="127" t="s">
        <v>105</v>
      </c>
      <c r="F114" s="128" t="s">
        <v>105</v>
      </c>
    </row>
    <row r="115" spans="1:9">
      <c r="A115" s="157" t="s">
        <v>160</v>
      </c>
      <c r="B115" s="123" t="s">
        <v>306</v>
      </c>
      <c r="C115" s="160" t="s">
        <v>192</v>
      </c>
      <c r="D115" s="114" t="s">
        <v>105</v>
      </c>
      <c r="E115" s="127" t="s">
        <v>105</v>
      </c>
      <c r="F115" s="128" t="s">
        <v>105</v>
      </c>
    </row>
    <row r="116" spans="1:9">
      <c r="A116" s="157"/>
      <c r="B116" s="123" t="s">
        <v>307</v>
      </c>
      <c r="C116" s="160"/>
      <c r="D116" s="114" t="s">
        <v>105</v>
      </c>
      <c r="E116" s="127" t="s">
        <v>105</v>
      </c>
      <c r="F116" s="128" t="s">
        <v>105</v>
      </c>
    </row>
    <row r="117" spans="1:9">
      <c r="A117" s="157"/>
      <c r="B117" s="123" t="s">
        <v>308</v>
      </c>
      <c r="C117" s="160"/>
      <c r="D117" s="114" t="s">
        <v>105</v>
      </c>
      <c r="E117" s="127" t="s">
        <v>105</v>
      </c>
      <c r="F117" s="128" t="s">
        <v>105</v>
      </c>
    </row>
    <row r="118" spans="1:9">
      <c r="A118" s="157"/>
      <c r="B118" s="123" t="s">
        <v>309</v>
      </c>
      <c r="C118" s="160"/>
      <c r="D118" s="114" t="s">
        <v>105</v>
      </c>
      <c r="E118" s="127" t="s">
        <v>105</v>
      </c>
      <c r="F118" s="128" t="s">
        <v>105</v>
      </c>
    </row>
    <row r="119" spans="1:9">
      <c r="A119" s="157"/>
      <c r="B119" s="123" t="s">
        <v>310</v>
      </c>
      <c r="C119" s="160"/>
      <c r="D119" s="114" t="s">
        <v>105</v>
      </c>
      <c r="E119" s="127" t="s">
        <v>105</v>
      </c>
      <c r="F119" s="128" t="s">
        <v>105</v>
      </c>
    </row>
    <row r="120" spans="1:9">
      <c r="A120" s="180" t="s">
        <v>311</v>
      </c>
      <c r="B120" s="181"/>
      <c r="C120" s="181"/>
      <c r="D120" s="181"/>
      <c r="E120" s="181"/>
      <c r="F120" s="182"/>
    </row>
    <row r="121" spans="1:9">
      <c r="A121" s="157" t="s">
        <v>28</v>
      </c>
      <c r="B121" s="123" t="s">
        <v>312</v>
      </c>
      <c r="C121" s="160"/>
      <c r="D121" s="159">
        <v>252495.364</v>
      </c>
      <c r="E121" s="159">
        <v>261432.06200000001</v>
      </c>
      <c r="F121" s="164">
        <v>251693.527</v>
      </c>
    </row>
    <row r="122" spans="1:9">
      <c r="A122" s="157"/>
      <c r="B122" s="123" t="s">
        <v>313</v>
      </c>
      <c r="C122" s="160"/>
      <c r="D122" s="159"/>
      <c r="E122" s="155"/>
      <c r="F122" s="156"/>
    </row>
    <row r="123" spans="1:9">
      <c r="A123" s="157"/>
      <c r="B123" s="123" t="s">
        <v>314</v>
      </c>
      <c r="C123" s="160"/>
      <c r="D123" s="159"/>
      <c r="E123" s="155"/>
      <c r="F123" s="156"/>
    </row>
    <row r="124" spans="1:9">
      <c r="A124" s="157"/>
      <c r="B124" s="123" t="s">
        <v>101</v>
      </c>
      <c r="C124" s="160"/>
      <c r="D124" s="114"/>
      <c r="E124" s="127"/>
      <c r="F124" s="128"/>
    </row>
    <row r="125" spans="1:9">
      <c r="A125" s="157" t="s">
        <v>164</v>
      </c>
      <c r="B125" s="123" t="s">
        <v>315</v>
      </c>
      <c r="C125" s="160" t="s">
        <v>226</v>
      </c>
      <c r="D125" s="159">
        <v>99649.506999999998</v>
      </c>
      <c r="E125" s="159">
        <v>100865.7</v>
      </c>
      <c r="F125" s="164">
        <v>99649.506999999998</v>
      </c>
      <c r="G125" s="81"/>
      <c r="H125" s="81"/>
      <c r="I125" s="81"/>
    </row>
    <row r="126" spans="1:9">
      <c r="A126" s="157"/>
      <c r="B126" s="123" t="s">
        <v>231</v>
      </c>
      <c r="C126" s="160"/>
      <c r="D126" s="159"/>
      <c r="E126" s="155"/>
      <c r="F126" s="156"/>
    </row>
    <row r="127" spans="1:9">
      <c r="A127" s="157"/>
      <c r="B127" s="123" t="s">
        <v>316</v>
      </c>
      <c r="C127" s="160"/>
      <c r="D127" s="159"/>
      <c r="E127" s="155"/>
      <c r="F127" s="156"/>
    </row>
    <row r="128" spans="1:9">
      <c r="A128" s="157" t="s">
        <v>317</v>
      </c>
      <c r="B128" s="123" t="s">
        <v>318</v>
      </c>
      <c r="C128" s="160" t="s">
        <v>226</v>
      </c>
      <c r="D128" s="159" t="s">
        <v>105</v>
      </c>
      <c r="E128" s="155" t="s">
        <v>105</v>
      </c>
      <c r="F128" s="156" t="s">
        <v>105</v>
      </c>
    </row>
    <row r="129" spans="1:6">
      <c r="A129" s="157"/>
      <c r="B129" s="123" t="s">
        <v>319</v>
      </c>
      <c r="C129" s="160"/>
      <c r="D129" s="159"/>
      <c r="E129" s="155"/>
      <c r="F129" s="156"/>
    </row>
    <row r="130" spans="1:6">
      <c r="A130" s="157"/>
      <c r="B130" s="123" t="s">
        <v>99</v>
      </c>
      <c r="C130" s="125" t="s">
        <v>226</v>
      </c>
      <c r="D130" s="114">
        <v>51252.809000000001</v>
      </c>
      <c r="E130" s="114">
        <v>50827.199999999997</v>
      </c>
      <c r="F130" s="129">
        <v>51252.809000000001</v>
      </c>
    </row>
    <row r="131" spans="1:6">
      <c r="A131" s="157"/>
      <c r="B131" s="123" t="s">
        <v>100</v>
      </c>
      <c r="C131" s="125" t="s">
        <v>226</v>
      </c>
      <c r="D131" s="114">
        <v>48396.697999999997</v>
      </c>
      <c r="E131" s="114">
        <v>50038.5</v>
      </c>
      <c r="F131" s="129">
        <v>48396.697999999997</v>
      </c>
    </row>
    <row r="132" spans="1:6">
      <c r="A132" s="157" t="s">
        <v>320</v>
      </c>
      <c r="B132" s="123" t="s">
        <v>102</v>
      </c>
      <c r="C132" s="125" t="s">
        <v>226</v>
      </c>
      <c r="D132" s="159" t="s">
        <v>105</v>
      </c>
      <c r="E132" s="155" t="s">
        <v>105</v>
      </c>
      <c r="F132" s="156" t="s">
        <v>105</v>
      </c>
    </row>
    <row r="133" spans="1:6">
      <c r="A133" s="157"/>
      <c r="B133" s="123" t="s">
        <v>99</v>
      </c>
      <c r="C133" s="125" t="s">
        <v>226</v>
      </c>
      <c r="D133" s="159"/>
      <c r="E133" s="155"/>
      <c r="F133" s="156"/>
    </row>
    <row r="134" spans="1:6">
      <c r="A134" s="157"/>
      <c r="B134" s="123" t="s">
        <v>100</v>
      </c>
      <c r="C134" s="125" t="s">
        <v>226</v>
      </c>
      <c r="D134" s="159" t="s">
        <v>105</v>
      </c>
      <c r="E134" s="155" t="s">
        <v>105</v>
      </c>
      <c r="F134" s="156" t="s">
        <v>105</v>
      </c>
    </row>
    <row r="135" spans="1:6">
      <c r="A135" s="157"/>
      <c r="B135" s="123" t="s">
        <v>101</v>
      </c>
      <c r="C135" s="125" t="s">
        <v>226</v>
      </c>
      <c r="D135" s="159"/>
      <c r="E135" s="155"/>
      <c r="F135" s="156"/>
    </row>
    <row r="136" spans="1:6">
      <c r="A136" s="157" t="s">
        <v>321</v>
      </c>
      <c r="B136" s="123" t="s">
        <v>322</v>
      </c>
      <c r="C136" s="160" t="s">
        <v>226</v>
      </c>
      <c r="D136" s="159">
        <v>76300.319000000003</v>
      </c>
      <c r="E136" s="159">
        <v>74568.070999999996</v>
      </c>
      <c r="F136" s="164">
        <v>76300.319000000003</v>
      </c>
    </row>
    <row r="137" spans="1:6">
      <c r="A137" s="157"/>
      <c r="B137" s="123" t="s">
        <v>323</v>
      </c>
      <c r="C137" s="160"/>
      <c r="D137" s="159"/>
      <c r="E137" s="155"/>
      <c r="F137" s="156"/>
    </row>
    <row r="138" spans="1:6">
      <c r="A138" s="157"/>
      <c r="B138" s="123" t="s">
        <v>324</v>
      </c>
      <c r="C138" s="160"/>
      <c r="D138" s="159"/>
      <c r="E138" s="155"/>
      <c r="F138" s="156"/>
    </row>
    <row r="139" spans="1:6">
      <c r="A139" s="157"/>
      <c r="B139" s="123" t="s">
        <v>325</v>
      </c>
      <c r="C139" s="160"/>
      <c r="D139" s="159"/>
      <c r="E139" s="155"/>
      <c r="F139" s="156"/>
    </row>
    <row r="140" spans="1:6">
      <c r="A140" s="157"/>
      <c r="B140" s="123" t="s">
        <v>326</v>
      </c>
      <c r="C140" s="160"/>
      <c r="D140" s="159"/>
      <c r="E140" s="155"/>
      <c r="F140" s="156"/>
    </row>
    <row r="141" spans="1:6">
      <c r="A141" s="157"/>
      <c r="B141" s="123" t="s">
        <v>327</v>
      </c>
      <c r="C141" s="160"/>
      <c r="D141" s="159"/>
      <c r="E141" s="155"/>
      <c r="F141" s="156"/>
    </row>
    <row r="142" spans="1:6">
      <c r="A142" s="157"/>
      <c r="B142" s="123" t="s">
        <v>328</v>
      </c>
      <c r="C142" s="160"/>
      <c r="D142" s="159"/>
      <c r="E142" s="155"/>
      <c r="F142" s="156"/>
    </row>
    <row r="143" spans="1:6">
      <c r="A143" s="157"/>
      <c r="B143" s="123" t="s">
        <v>329</v>
      </c>
      <c r="C143" s="160"/>
      <c r="D143" s="159"/>
      <c r="E143" s="155"/>
      <c r="F143" s="156"/>
    </row>
    <row r="144" spans="1:6">
      <c r="A144" s="157"/>
      <c r="B144" s="123" t="s">
        <v>330</v>
      </c>
      <c r="C144" s="160"/>
      <c r="D144" s="159"/>
      <c r="E144" s="155"/>
      <c r="F144" s="156"/>
    </row>
    <row r="145" spans="1:6">
      <c r="A145" s="157" t="s">
        <v>331</v>
      </c>
      <c r="B145" s="123" t="s">
        <v>318</v>
      </c>
      <c r="C145" s="160" t="s">
        <v>226</v>
      </c>
      <c r="D145" s="159" t="s">
        <v>105</v>
      </c>
      <c r="E145" s="155" t="s">
        <v>105</v>
      </c>
      <c r="F145" s="156" t="s">
        <v>105</v>
      </c>
    </row>
    <row r="146" spans="1:6">
      <c r="A146" s="157"/>
      <c r="B146" s="123" t="s">
        <v>319</v>
      </c>
      <c r="C146" s="160"/>
      <c r="D146" s="159"/>
      <c r="E146" s="155"/>
      <c r="F146" s="156"/>
    </row>
    <row r="147" spans="1:6">
      <c r="A147" s="157"/>
      <c r="B147" s="123" t="s">
        <v>99</v>
      </c>
      <c r="C147" s="125" t="s">
        <v>226</v>
      </c>
      <c r="D147" s="114">
        <v>39969.977000000006</v>
      </c>
      <c r="E147" s="114">
        <v>37710.947999999997</v>
      </c>
      <c r="F147" s="129">
        <v>39969.977000000006</v>
      </c>
    </row>
    <row r="148" spans="1:6">
      <c r="A148" s="157"/>
      <c r="B148" s="123" t="s">
        <v>100</v>
      </c>
      <c r="C148" s="125" t="s">
        <v>226</v>
      </c>
      <c r="D148" s="114">
        <v>36330.341999999997</v>
      </c>
      <c r="E148" s="114">
        <v>36857.123</v>
      </c>
      <c r="F148" s="114">
        <v>36330.341999999997</v>
      </c>
    </row>
    <row r="149" spans="1:6">
      <c r="A149" s="157" t="s">
        <v>332</v>
      </c>
      <c r="B149" s="123" t="s">
        <v>102</v>
      </c>
      <c r="C149" s="125" t="s">
        <v>226</v>
      </c>
      <c r="D149" s="114" t="s">
        <v>105</v>
      </c>
      <c r="E149" s="127" t="s">
        <v>105</v>
      </c>
      <c r="F149" s="128" t="s">
        <v>105</v>
      </c>
    </row>
    <row r="150" spans="1:6">
      <c r="A150" s="157"/>
      <c r="B150" s="123" t="s">
        <v>99</v>
      </c>
      <c r="C150" s="125" t="s">
        <v>226</v>
      </c>
      <c r="D150" s="114" t="s">
        <v>105</v>
      </c>
      <c r="E150" s="127" t="s">
        <v>105</v>
      </c>
      <c r="F150" s="128" t="s">
        <v>105</v>
      </c>
    </row>
    <row r="151" spans="1:6">
      <c r="A151" s="157"/>
      <c r="B151" s="123" t="s">
        <v>100</v>
      </c>
      <c r="C151" s="125" t="s">
        <v>226</v>
      </c>
      <c r="D151" s="114" t="s">
        <v>105</v>
      </c>
      <c r="E151" s="127" t="s">
        <v>105</v>
      </c>
      <c r="F151" s="128" t="s">
        <v>105</v>
      </c>
    </row>
    <row r="152" spans="1:6">
      <c r="A152" s="157" t="s">
        <v>333</v>
      </c>
      <c r="B152" s="123" t="s">
        <v>322</v>
      </c>
      <c r="C152" s="160" t="s">
        <v>226</v>
      </c>
      <c r="D152" s="159">
        <v>2453.973</v>
      </c>
      <c r="E152" s="155">
        <v>2549.2160000000003</v>
      </c>
      <c r="F152" s="164">
        <v>2453.973</v>
      </c>
    </row>
    <row r="153" spans="1:6">
      <c r="A153" s="157"/>
      <c r="B153" s="123" t="s">
        <v>323</v>
      </c>
      <c r="C153" s="160"/>
      <c r="D153" s="159"/>
      <c r="E153" s="155"/>
      <c r="F153" s="156"/>
    </row>
    <row r="154" spans="1:6">
      <c r="A154" s="157"/>
      <c r="B154" s="123" t="s">
        <v>324</v>
      </c>
      <c r="C154" s="160"/>
      <c r="D154" s="159"/>
      <c r="E154" s="155"/>
      <c r="F154" s="156"/>
    </row>
    <row r="155" spans="1:6">
      <c r="A155" s="157"/>
      <c r="B155" s="123" t="s">
        <v>334</v>
      </c>
      <c r="C155" s="160"/>
      <c r="D155" s="159"/>
      <c r="E155" s="155"/>
      <c r="F155" s="156"/>
    </row>
    <row r="156" spans="1:6">
      <c r="A156" s="157"/>
      <c r="B156" s="123" t="s">
        <v>326</v>
      </c>
      <c r="C156" s="160"/>
      <c r="D156" s="159"/>
      <c r="E156" s="155"/>
      <c r="F156" s="156"/>
    </row>
    <row r="157" spans="1:6">
      <c r="A157" s="157"/>
      <c r="B157" s="123" t="s">
        <v>327</v>
      </c>
      <c r="C157" s="160"/>
      <c r="D157" s="159"/>
      <c r="E157" s="155"/>
      <c r="F157" s="156"/>
    </row>
    <row r="158" spans="1:6">
      <c r="A158" s="157"/>
      <c r="B158" s="123" t="s">
        <v>335</v>
      </c>
      <c r="C158" s="160"/>
      <c r="D158" s="159"/>
      <c r="E158" s="155"/>
      <c r="F158" s="156"/>
    </row>
    <row r="159" spans="1:6">
      <c r="A159" s="157" t="s">
        <v>336</v>
      </c>
      <c r="B159" s="123" t="s">
        <v>318</v>
      </c>
      <c r="C159" s="160" t="s">
        <v>226</v>
      </c>
      <c r="D159" s="159" t="s">
        <v>105</v>
      </c>
      <c r="E159" s="155" t="s">
        <v>105</v>
      </c>
      <c r="F159" s="156" t="s">
        <v>105</v>
      </c>
    </row>
    <row r="160" spans="1:6">
      <c r="A160" s="157"/>
      <c r="B160" s="123" t="s">
        <v>319</v>
      </c>
      <c r="C160" s="160"/>
      <c r="D160" s="159"/>
      <c r="E160" s="155"/>
      <c r="F160" s="156"/>
    </row>
    <row r="161" spans="1:6">
      <c r="A161" s="157"/>
      <c r="B161" s="123" t="s">
        <v>99</v>
      </c>
      <c r="C161" s="125" t="s">
        <v>226</v>
      </c>
      <c r="D161" s="114">
        <v>1326.0720000000001</v>
      </c>
      <c r="E161" s="127">
        <v>1300.421</v>
      </c>
      <c r="F161" s="129">
        <v>1326.0720000000001</v>
      </c>
    </row>
    <row r="162" spans="1:6">
      <c r="A162" s="157"/>
      <c r="B162" s="123" t="s">
        <v>100</v>
      </c>
      <c r="C162" s="125" t="s">
        <v>226</v>
      </c>
      <c r="D162" s="114">
        <v>1127.9009999999998</v>
      </c>
      <c r="E162" s="127">
        <v>1248.7950000000001</v>
      </c>
      <c r="F162" s="129">
        <v>1127.9009999999998</v>
      </c>
    </row>
    <row r="163" spans="1:6">
      <c r="A163" s="157" t="s">
        <v>337</v>
      </c>
      <c r="B163" s="123" t="s">
        <v>102</v>
      </c>
      <c r="C163" s="125" t="s">
        <v>226</v>
      </c>
      <c r="D163" s="114" t="s">
        <v>105</v>
      </c>
      <c r="E163" s="127" t="s">
        <v>105</v>
      </c>
      <c r="F163" s="128" t="s">
        <v>105</v>
      </c>
    </row>
    <row r="164" spans="1:6">
      <c r="A164" s="157"/>
      <c r="B164" s="123" t="s">
        <v>99</v>
      </c>
      <c r="C164" s="125" t="s">
        <v>226</v>
      </c>
      <c r="D164" s="114" t="s">
        <v>105</v>
      </c>
      <c r="E164" s="127" t="s">
        <v>105</v>
      </c>
      <c r="F164" s="128" t="s">
        <v>105</v>
      </c>
    </row>
    <row r="165" spans="1:6">
      <c r="A165" s="157"/>
      <c r="B165" s="123" t="s">
        <v>100</v>
      </c>
      <c r="C165" s="125" t="s">
        <v>226</v>
      </c>
      <c r="D165" s="114" t="s">
        <v>105</v>
      </c>
      <c r="E165" s="127" t="s">
        <v>105</v>
      </c>
      <c r="F165" s="128" t="s">
        <v>105</v>
      </c>
    </row>
    <row r="166" spans="1:6">
      <c r="A166" s="157" t="s">
        <v>338</v>
      </c>
      <c r="B166" s="123" t="s">
        <v>322</v>
      </c>
      <c r="C166" s="160" t="s">
        <v>226</v>
      </c>
      <c r="D166" s="159" t="s">
        <v>105</v>
      </c>
      <c r="E166" s="155" t="s">
        <v>105</v>
      </c>
      <c r="F166" s="156" t="s">
        <v>105</v>
      </c>
    </row>
    <row r="167" spans="1:6">
      <c r="A167" s="157"/>
      <c r="B167" s="123" t="s">
        <v>323</v>
      </c>
      <c r="C167" s="160"/>
      <c r="D167" s="159"/>
      <c r="E167" s="155"/>
      <c r="F167" s="156"/>
    </row>
    <row r="168" spans="1:6">
      <c r="A168" s="157"/>
      <c r="B168" s="123" t="s">
        <v>324</v>
      </c>
      <c r="C168" s="160"/>
      <c r="D168" s="159"/>
      <c r="E168" s="155"/>
      <c r="F168" s="156"/>
    </row>
    <row r="169" spans="1:6">
      <c r="A169" s="157"/>
      <c r="B169" s="123" t="s">
        <v>334</v>
      </c>
      <c r="C169" s="160"/>
      <c r="D169" s="159"/>
      <c r="E169" s="155"/>
      <c r="F169" s="156"/>
    </row>
    <row r="170" spans="1:6">
      <c r="A170" s="157"/>
      <c r="B170" s="123" t="s">
        <v>326</v>
      </c>
      <c r="C170" s="160"/>
      <c r="D170" s="159"/>
      <c r="E170" s="155"/>
      <c r="F170" s="156"/>
    </row>
    <row r="171" spans="1:6">
      <c r="A171" s="157"/>
      <c r="B171" s="123" t="s">
        <v>327</v>
      </c>
      <c r="C171" s="160"/>
      <c r="D171" s="159"/>
      <c r="E171" s="155"/>
      <c r="F171" s="156"/>
    </row>
    <row r="172" spans="1:6">
      <c r="A172" s="157"/>
      <c r="B172" s="123" t="s">
        <v>329</v>
      </c>
      <c r="C172" s="160"/>
      <c r="D172" s="159"/>
      <c r="E172" s="155"/>
      <c r="F172" s="156"/>
    </row>
    <row r="173" spans="1:6">
      <c r="A173" s="157"/>
      <c r="B173" s="123" t="s">
        <v>330</v>
      </c>
      <c r="C173" s="160"/>
      <c r="D173" s="159"/>
      <c r="E173" s="155"/>
      <c r="F173" s="156"/>
    </row>
    <row r="174" spans="1:6">
      <c r="A174" s="157" t="s">
        <v>339</v>
      </c>
      <c r="B174" s="123" t="s">
        <v>318</v>
      </c>
      <c r="C174" s="160" t="s">
        <v>226</v>
      </c>
      <c r="D174" s="159" t="s">
        <v>105</v>
      </c>
      <c r="E174" s="155" t="s">
        <v>105</v>
      </c>
      <c r="F174" s="156" t="s">
        <v>105</v>
      </c>
    </row>
    <row r="175" spans="1:6">
      <c r="A175" s="157"/>
      <c r="B175" s="123" t="s">
        <v>319</v>
      </c>
      <c r="C175" s="160"/>
      <c r="D175" s="159"/>
      <c r="E175" s="155"/>
      <c r="F175" s="156"/>
    </row>
    <row r="176" spans="1:6">
      <c r="A176" s="157"/>
      <c r="B176" s="123" t="s">
        <v>99</v>
      </c>
      <c r="C176" s="125" t="s">
        <v>226</v>
      </c>
      <c r="D176" s="114" t="s">
        <v>105</v>
      </c>
      <c r="E176" s="127" t="s">
        <v>105</v>
      </c>
      <c r="F176" s="128" t="s">
        <v>105</v>
      </c>
    </row>
    <row r="177" spans="1:6">
      <c r="A177" s="157"/>
      <c r="B177" s="123" t="s">
        <v>100</v>
      </c>
      <c r="C177" s="125" t="s">
        <v>226</v>
      </c>
      <c r="D177" s="114" t="s">
        <v>105</v>
      </c>
      <c r="E177" s="127" t="s">
        <v>105</v>
      </c>
      <c r="F177" s="128" t="s">
        <v>105</v>
      </c>
    </row>
    <row r="178" spans="1:6">
      <c r="A178" s="157" t="s">
        <v>340</v>
      </c>
      <c r="B178" s="123" t="s">
        <v>102</v>
      </c>
      <c r="C178" s="125" t="s">
        <v>226</v>
      </c>
      <c r="D178" s="114" t="s">
        <v>105</v>
      </c>
      <c r="E178" s="127" t="s">
        <v>105</v>
      </c>
      <c r="F178" s="128" t="s">
        <v>105</v>
      </c>
    </row>
    <row r="179" spans="1:6">
      <c r="A179" s="157"/>
      <c r="B179" s="123" t="s">
        <v>99</v>
      </c>
      <c r="C179" s="125" t="s">
        <v>226</v>
      </c>
      <c r="D179" s="114" t="s">
        <v>105</v>
      </c>
      <c r="E179" s="127" t="s">
        <v>105</v>
      </c>
      <c r="F179" s="128" t="s">
        <v>105</v>
      </c>
    </row>
    <row r="180" spans="1:6">
      <c r="A180" s="157"/>
      <c r="B180" s="123" t="s">
        <v>100</v>
      </c>
      <c r="C180" s="125" t="s">
        <v>226</v>
      </c>
      <c r="D180" s="114" t="s">
        <v>105</v>
      </c>
      <c r="E180" s="127" t="s">
        <v>105</v>
      </c>
      <c r="F180" s="128" t="s">
        <v>105</v>
      </c>
    </row>
    <row r="181" spans="1:6">
      <c r="A181" s="157" t="s">
        <v>341</v>
      </c>
      <c r="B181" s="123" t="s">
        <v>322</v>
      </c>
      <c r="C181" s="160" t="s">
        <v>226</v>
      </c>
      <c r="D181" s="159" t="s">
        <v>105</v>
      </c>
      <c r="E181" s="155"/>
      <c r="F181" s="156" t="s">
        <v>105</v>
      </c>
    </row>
    <row r="182" spans="1:6">
      <c r="A182" s="157"/>
      <c r="B182" s="123" t="s">
        <v>323</v>
      </c>
      <c r="C182" s="160"/>
      <c r="D182" s="159"/>
      <c r="E182" s="155"/>
      <c r="F182" s="156"/>
    </row>
    <row r="183" spans="1:6">
      <c r="A183" s="157"/>
      <c r="B183" s="123" t="s">
        <v>324</v>
      </c>
      <c r="C183" s="160"/>
      <c r="D183" s="159"/>
      <c r="E183" s="155"/>
      <c r="F183" s="156"/>
    </row>
    <row r="184" spans="1:6">
      <c r="A184" s="157"/>
      <c r="B184" s="123" t="s">
        <v>334</v>
      </c>
      <c r="C184" s="160"/>
      <c r="D184" s="159"/>
      <c r="E184" s="155"/>
      <c r="F184" s="156"/>
    </row>
    <row r="185" spans="1:6">
      <c r="A185" s="157"/>
      <c r="B185" s="123" t="s">
        <v>326</v>
      </c>
      <c r="C185" s="160"/>
      <c r="D185" s="159"/>
      <c r="E185" s="155"/>
      <c r="F185" s="156"/>
    </row>
    <row r="186" spans="1:6">
      <c r="A186" s="157"/>
      <c r="B186" s="123" t="s">
        <v>327</v>
      </c>
      <c r="C186" s="160"/>
      <c r="D186" s="159"/>
      <c r="E186" s="155"/>
      <c r="F186" s="156"/>
    </row>
    <row r="187" spans="1:6">
      <c r="A187" s="157"/>
      <c r="B187" s="123" t="s">
        <v>335</v>
      </c>
      <c r="C187" s="160"/>
      <c r="D187" s="159"/>
      <c r="E187" s="155"/>
      <c r="F187" s="156"/>
    </row>
    <row r="188" spans="1:6">
      <c r="A188" s="157"/>
      <c r="B188" s="123" t="s">
        <v>342</v>
      </c>
      <c r="C188" s="160"/>
      <c r="D188" s="159"/>
      <c r="E188" s="155"/>
      <c r="F188" s="156"/>
    </row>
    <row r="189" spans="1:6">
      <c r="A189" s="157"/>
      <c r="B189" s="123" t="s">
        <v>330</v>
      </c>
      <c r="C189" s="160"/>
      <c r="D189" s="159"/>
      <c r="E189" s="155"/>
      <c r="F189" s="156"/>
    </row>
    <row r="190" spans="1:6">
      <c r="A190" s="157" t="s">
        <v>343</v>
      </c>
      <c r="B190" s="123" t="s">
        <v>318</v>
      </c>
      <c r="C190" s="160" t="s">
        <v>226</v>
      </c>
      <c r="D190" s="159" t="s">
        <v>105</v>
      </c>
      <c r="E190" s="155" t="s">
        <v>105</v>
      </c>
      <c r="F190" s="156" t="s">
        <v>105</v>
      </c>
    </row>
    <row r="191" spans="1:6">
      <c r="A191" s="157"/>
      <c r="B191" s="123" t="s">
        <v>319</v>
      </c>
      <c r="C191" s="160"/>
      <c r="D191" s="159"/>
      <c r="E191" s="155"/>
      <c r="F191" s="156"/>
    </row>
    <row r="192" spans="1:6">
      <c r="A192" s="157"/>
      <c r="B192" s="123" t="s">
        <v>99</v>
      </c>
      <c r="C192" s="125" t="s">
        <v>226</v>
      </c>
      <c r="D192" s="114" t="s">
        <v>105</v>
      </c>
      <c r="E192" s="127" t="s">
        <v>105</v>
      </c>
      <c r="F192" s="128" t="s">
        <v>105</v>
      </c>
    </row>
    <row r="193" spans="1:6">
      <c r="A193" s="157"/>
      <c r="B193" s="123" t="s">
        <v>100</v>
      </c>
      <c r="C193" s="125" t="s">
        <v>226</v>
      </c>
      <c r="D193" s="114" t="s">
        <v>105</v>
      </c>
      <c r="E193" s="127" t="s">
        <v>105</v>
      </c>
      <c r="F193" s="128" t="s">
        <v>105</v>
      </c>
    </row>
    <row r="194" spans="1:6">
      <c r="A194" s="157" t="s">
        <v>344</v>
      </c>
      <c r="B194" s="123" t="s">
        <v>102</v>
      </c>
      <c r="C194" s="125" t="s">
        <v>226</v>
      </c>
      <c r="D194" s="114" t="s">
        <v>105</v>
      </c>
      <c r="E194" s="127" t="s">
        <v>105</v>
      </c>
      <c r="F194" s="128" t="s">
        <v>105</v>
      </c>
    </row>
    <row r="195" spans="1:6">
      <c r="A195" s="157"/>
      <c r="B195" s="123" t="s">
        <v>99</v>
      </c>
      <c r="C195" s="125" t="s">
        <v>226</v>
      </c>
      <c r="D195" s="114" t="s">
        <v>105</v>
      </c>
      <c r="E195" s="127" t="s">
        <v>105</v>
      </c>
      <c r="F195" s="128" t="s">
        <v>105</v>
      </c>
    </row>
    <row r="196" spans="1:6">
      <c r="A196" s="157"/>
      <c r="B196" s="123" t="s">
        <v>100</v>
      </c>
      <c r="C196" s="125" t="s">
        <v>226</v>
      </c>
      <c r="D196" s="114" t="s">
        <v>105</v>
      </c>
      <c r="E196" s="127" t="s">
        <v>105</v>
      </c>
      <c r="F196" s="128" t="s">
        <v>105</v>
      </c>
    </row>
    <row r="197" spans="1:6">
      <c r="A197" s="157" t="s">
        <v>345</v>
      </c>
      <c r="B197" s="123" t="s">
        <v>322</v>
      </c>
      <c r="C197" s="160" t="s">
        <v>226</v>
      </c>
      <c r="D197" s="159">
        <v>1640.8150000000001</v>
      </c>
      <c r="E197" s="176">
        <v>1431.2539999999999</v>
      </c>
      <c r="F197" s="179">
        <v>1640.8150000000001</v>
      </c>
    </row>
    <row r="198" spans="1:6">
      <c r="A198" s="157"/>
      <c r="B198" s="123" t="s">
        <v>346</v>
      </c>
      <c r="C198" s="160"/>
      <c r="D198" s="159"/>
      <c r="E198" s="176"/>
      <c r="F198" s="179"/>
    </row>
    <row r="199" spans="1:6">
      <c r="A199" s="157"/>
      <c r="B199" s="123" t="s">
        <v>347</v>
      </c>
      <c r="C199" s="160"/>
      <c r="D199" s="159"/>
      <c r="E199" s="176"/>
      <c r="F199" s="179"/>
    </row>
    <row r="200" spans="1:6">
      <c r="A200" s="157" t="s">
        <v>348</v>
      </c>
      <c r="B200" s="123" t="s">
        <v>318</v>
      </c>
      <c r="C200" s="160" t="s">
        <v>226</v>
      </c>
      <c r="D200" s="159" t="s">
        <v>105</v>
      </c>
      <c r="E200" s="155" t="s">
        <v>105</v>
      </c>
      <c r="F200" s="156" t="s">
        <v>105</v>
      </c>
    </row>
    <row r="201" spans="1:6">
      <c r="A201" s="157"/>
      <c r="B201" s="123" t="s">
        <v>319</v>
      </c>
      <c r="C201" s="160"/>
      <c r="D201" s="159"/>
      <c r="E201" s="155"/>
      <c r="F201" s="156"/>
    </row>
    <row r="202" spans="1:6">
      <c r="A202" s="157"/>
      <c r="B202" s="123" t="s">
        <v>99</v>
      </c>
      <c r="C202" s="125" t="s">
        <v>226</v>
      </c>
      <c r="D202" s="114">
        <v>872.25199999999995</v>
      </c>
      <c r="E202" s="130">
        <v>735.05499999999995</v>
      </c>
      <c r="F202" s="129">
        <v>872.25199999999995</v>
      </c>
    </row>
    <row r="203" spans="1:6">
      <c r="A203" s="157"/>
      <c r="B203" s="123" t="s">
        <v>100</v>
      </c>
      <c r="C203" s="125" t="s">
        <v>226</v>
      </c>
      <c r="D203" s="114">
        <v>768.5630000000001</v>
      </c>
      <c r="E203" s="114">
        <v>696.19899999999996</v>
      </c>
      <c r="F203" s="114">
        <v>768.5630000000001</v>
      </c>
    </row>
    <row r="204" spans="1:6">
      <c r="A204" s="157" t="s">
        <v>349</v>
      </c>
      <c r="B204" s="123" t="s">
        <v>102</v>
      </c>
      <c r="C204" s="125" t="s">
        <v>226</v>
      </c>
      <c r="D204" s="114" t="s">
        <v>105</v>
      </c>
      <c r="E204" s="127" t="s">
        <v>105</v>
      </c>
      <c r="F204" s="128" t="s">
        <v>105</v>
      </c>
    </row>
    <row r="205" spans="1:6">
      <c r="A205" s="157"/>
      <c r="B205" s="123" t="s">
        <v>99</v>
      </c>
      <c r="C205" s="125" t="s">
        <v>226</v>
      </c>
      <c r="D205" s="114" t="s">
        <v>105</v>
      </c>
      <c r="E205" s="127" t="s">
        <v>105</v>
      </c>
      <c r="F205" s="128" t="s">
        <v>105</v>
      </c>
    </row>
    <row r="206" spans="1:6">
      <c r="A206" s="157"/>
      <c r="B206" s="123" t="s">
        <v>100</v>
      </c>
      <c r="C206" s="125" t="s">
        <v>226</v>
      </c>
      <c r="D206" s="114" t="s">
        <v>105</v>
      </c>
      <c r="E206" s="127" t="s">
        <v>105</v>
      </c>
      <c r="F206" s="128" t="s">
        <v>105</v>
      </c>
    </row>
    <row r="207" spans="1:6">
      <c r="A207" s="157" t="s">
        <v>350</v>
      </c>
      <c r="B207" s="123" t="s">
        <v>351</v>
      </c>
      <c r="C207" s="160" t="s">
        <v>226</v>
      </c>
      <c r="D207" s="159">
        <v>19254.399000000001</v>
      </c>
      <c r="E207" s="159">
        <v>22317.023000000001</v>
      </c>
      <c r="F207" s="164">
        <v>19254.399000000001</v>
      </c>
    </row>
    <row r="208" spans="1:6">
      <c r="A208" s="157"/>
      <c r="B208" s="123" t="s">
        <v>352</v>
      </c>
      <c r="C208" s="160"/>
      <c r="D208" s="159"/>
      <c r="E208" s="155"/>
      <c r="F208" s="156"/>
    </row>
    <row r="209" spans="1:6">
      <c r="A209" s="157" t="s">
        <v>353</v>
      </c>
      <c r="B209" s="123" t="s">
        <v>318</v>
      </c>
      <c r="C209" s="160" t="s">
        <v>226</v>
      </c>
      <c r="D209" s="159" t="s">
        <v>105</v>
      </c>
      <c r="E209" s="155" t="s">
        <v>105</v>
      </c>
      <c r="F209" s="156" t="s">
        <v>105</v>
      </c>
    </row>
    <row r="210" spans="1:6">
      <c r="A210" s="157"/>
      <c r="B210" s="123" t="s">
        <v>319</v>
      </c>
      <c r="C210" s="160"/>
      <c r="D210" s="159"/>
      <c r="E210" s="155"/>
      <c r="F210" s="156"/>
    </row>
    <row r="211" spans="1:6">
      <c r="A211" s="157"/>
      <c r="B211" s="123" t="s">
        <v>99</v>
      </c>
      <c r="C211" s="125" t="s">
        <v>226</v>
      </c>
      <c r="D211" s="114">
        <v>10133.075000000001</v>
      </c>
      <c r="E211" s="114">
        <v>11089.688</v>
      </c>
      <c r="F211" s="129">
        <v>10133.075000000001</v>
      </c>
    </row>
    <row r="212" spans="1:6">
      <c r="A212" s="157"/>
      <c r="B212" s="123" t="s">
        <v>100</v>
      </c>
      <c r="C212" s="125" t="s">
        <v>226</v>
      </c>
      <c r="D212" s="114">
        <v>9121.3240000000005</v>
      </c>
      <c r="E212" s="114">
        <v>11227.334999999999</v>
      </c>
      <c r="F212" s="114">
        <v>9121.3240000000005</v>
      </c>
    </row>
    <row r="213" spans="1:6">
      <c r="A213" s="157" t="s">
        <v>354</v>
      </c>
      <c r="B213" s="123" t="s">
        <v>102</v>
      </c>
      <c r="C213" s="125" t="s">
        <v>226</v>
      </c>
      <c r="D213" s="114" t="s">
        <v>105</v>
      </c>
      <c r="E213" s="127" t="s">
        <v>105</v>
      </c>
      <c r="F213" s="128" t="s">
        <v>105</v>
      </c>
    </row>
    <row r="214" spans="1:6">
      <c r="A214" s="157"/>
      <c r="B214" s="123" t="s">
        <v>99</v>
      </c>
      <c r="C214" s="125" t="s">
        <v>226</v>
      </c>
      <c r="D214" s="114" t="s">
        <v>105</v>
      </c>
      <c r="E214" s="127" t="s">
        <v>105</v>
      </c>
      <c r="F214" s="128" t="s">
        <v>105</v>
      </c>
    </row>
    <row r="215" spans="1:6">
      <c r="A215" s="157"/>
      <c r="B215" s="123" t="s">
        <v>100</v>
      </c>
      <c r="C215" s="125" t="s">
        <v>226</v>
      </c>
      <c r="D215" s="114" t="s">
        <v>105</v>
      </c>
      <c r="E215" s="127" t="s">
        <v>105</v>
      </c>
      <c r="F215" s="128" t="s">
        <v>105</v>
      </c>
    </row>
    <row r="216" spans="1:6">
      <c r="A216" s="157" t="s">
        <v>193</v>
      </c>
      <c r="B216" s="123" t="s">
        <v>355</v>
      </c>
      <c r="C216" s="160" t="s">
        <v>226</v>
      </c>
      <c r="D216" s="159">
        <v>130942.28199999999</v>
      </c>
      <c r="E216" s="159">
        <v>121508.41299999997</v>
      </c>
      <c r="F216" s="164">
        <v>130473.88300000002</v>
      </c>
    </row>
    <row r="217" spans="1:6">
      <c r="A217" s="157"/>
      <c r="B217" s="123" t="s">
        <v>356</v>
      </c>
      <c r="C217" s="160"/>
      <c r="D217" s="159"/>
      <c r="E217" s="155"/>
      <c r="F217" s="156"/>
    </row>
    <row r="218" spans="1:6">
      <c r="A218" s="157"/>
      <c r="B218" s="123" t="s">
        <v>357</v>
      </c>
      <c r="C218" s="160"/>
      <c r="D218" s="159"/>
      <c r="E218" s="155"/>
      <c r="F218" s="156"/>
    </row>
    <row r="219" spans="1:6">
      <c r="A219" s="157"/>
      <c r="B219" s="123" t="s">
        <v>358</v>
      </c>
      <c r="C219" s="160"/>
      <c r="D219" s="159"/>
      <c r="E219" s="155"/>
      <c r="F219" s="156"/>
    </row>
    <row r="220" spans="1:6">
      <c r="A220" s="157"/>
      <c r="B220" s="123" t="s">
        <v>231</v>
      </c>
      <c r="C220" s="160"/>
      <c r="D220" s="159"/>
      <c r="E220" s="155"/>
      <c r="F220" s="156"/>
    </row>
    <row r="221" spans="1:6">
      <c r="A221" s="157"/>
      <c r="B221" s="123" t="s">
        <v>316</v>
      </c>
      <c r="C221" s="160"/>
      <c r="D221" s="159"/>
      <c r="E221" s="155"/>
      <c r="F221" s="156"/>
    </row>
    <row r="222" spans="1:6">
      <c r="A222" s="157"/>
      <c r="B222" s="123" t="s">
        <v>359</v>
      </c>
      <c r="C222" s="160"/>
      <c r="D222" s="159"/>
      <c r="E222" s="155"/>
      <c r="F222" s="156"/>
    </row>
    <row r="223" spans="1:6">
      <c r="A223" s="157"/>
      <c r="B223" s="123" t="s">
        <v>61</v>
      </c>
      <c r="C223" s="125" t="s">
        <v>226</v>
      </c>
      <c r="D223" s="114">
        <v>109317.33199999999</v>
      </c>
      <c r="E223" s="114">
        <v>98762.912999999971</v>
      </c>
      <c r="F223" s="129">
        <v>108848.93300000002</v>
      </c>
    </row>
    <row r="224" spans="1:6">
      <c r="A224" s="157"/>
      <c r="B224" s="123" t="s">
        <v>99</v>
      </c>
      <c r="C224" s="125" t="s">
        <v>226</v>
      </c>
      <c r="D224" s="114">
        <v>55093.331999999995</v>
      </c>
      <c r="E224" s="114">
        <v>49365.65800000001</v>
      </c>
      <c r="F224" s="129">
        <v>53202.23</v>
      </c>
    </row>
    <row r="225" spans="1:6">
      <c r="A225" s="157"/>
      <c r="B225" s="123" t="s">
        <v>100</v>
      </c>
      <c r="C225" s="125" t="s">
        <v>226</v>
      </c>
      <c r="D225" s="114">
        <v>54224</v>
      </c>
      <c r="E225" s="114">
        <v>49397.254999999961</v>
      </c>
      <c r="F225" s="129">
        <v>55646.703000000023</v>
      </c>
    </row>
    <row r="226" spans="1:6">
      <c r="A226" s="157"/>
      <c r="B226" s="123" t="s">
        <v>39</v>
      </c>
      <c r="C226" s="125" t="s">
        <v>226</v>
      </c>
      <c r="D226" s="114">
        <v>21624.949999999997</v>
      </c>
      <c r="E226" s="114">
        <v>22745.5</v>
      </c>
      <c r="F226" s="129">
        <v>21624.949999999997</v>
      </c>
    </row>
    <row r="227" spans="1:6">
      <c r="A227" s="157"/>
      <c r="B227" s="123" t="s">
        <v>99</v>
      </c>
      <c r="C227" s="125" t="s">
        <v>226</v>
      </c>
      <c r="D227" s="114">
        <v>10835.378999999999</v>
      </c>
      <c r="E227" s="114">
        <v>11536.710000000001</v>
      </c>
      <c r="F227" s="129">
        <v>10835.378999999999</v>
      </c>
    </row>
    <row r="228" spans="1:6">
      <c r="A228" s="157"/>
      <c r="B228" s="123" t="s">
        <v>100</v>
      </c>
      <c r="C228" s="125" t="s">
        <v>226</v>
      </c>
      <c r="D228" s="114">
        <v>10789.571</v>
      </c>
      <c r="E228" s="114">
        <v>11208.79</v>
      </c>
      <c r="F228" s="129">
        <v>10789.571</v>
      </c>
    </row>
    <row r="229" spans="1:6">
      <c r="A229" s="157"/>
      <c r="B229" s="123" t="s">
        <v>48</v>
      </c>
      <c r="C229" s="125" t="s">
        <v>226</v>
      </c>
      <c r="D229" s="114" t="s">
        <v>105</v>
      </c>
      <c r="E229" s="127" t="s">
        <v>105</v>
      </c>
      <c r="F229" s="128" t="s">
        <v>105</v>
      </c>
    </row>
    <row r="230" spans="1:6">
      <c r="A230" s="157"/>
      <c r="B230" s="123" t="s">
        <v>99</v>
      </c>
      <c r="C230" s="125" t="s">
        <v>226</v>
      </c>
      <c r="D230" s="114" t="s">
        <v>105</v>
      </c>
      <c r="E230" s="127" t="s">
        <v>105</v>
      </c>
      <c r="F230" s="128" t="s">
        <v>105</v>
      </c>
    </row>
    <row r="231" spans="1:6">
      <c r="A231" s="157"/>
      <c r="B231" s="123" t="s">
        <v>100</v>
      </c>
      <c r="C231" s="125" t="s">
        <v>226</v>
      </c>
      <c r="D231" s="114" t="s">
        <v>105</v>
      </c>
      <c r="E231" s="127" t="s">
        <v>105</v>
      </c>
      <c r="F231" s="128" t="s">
        <v>105</v>
      </c>
    </row>
    <row r="232" spans="1:6">
      <c r="A232" s="157" t="s">
        <v>196</v>
      </c>
      <c r="B232" s="123" t="s">
        <v>360</v>
      </c>
      <c r="C232" s="160" t="s">
        <v>226</v>
      </c>
      <c r="D232" s="159">
        <v>21903.575000000001</v>
      </c>
      <c r="E232" s="159">
        <v>39057.949000000001</v>
      </c>
      <c r="F232" s="164">
        <v>21570.136999999999</v>
      </c>
    </row>
    <row r="233" spans="1:6">
      <c r="A233" s="157"/>
      <c r="B233" s="123" t="s">
        <v>361</v>
      </c>
      <c r="C233" s="160"/>
      <c r="D233" s="159"/>
      <c r="E233" s="155"/>
      <c r="F233" s="156"/>
    </row>
    <row r="234" spans="1:6">
      <c r="A234" s="157"/>
      <c r="B234" s="123" t="s">
        <v>362</v>
      </c>
      <c r="C234" s="160"/>
      <c r="D234" s="159"/>
      <c r="E234" s="155"/>
      <c r="F234" s="156"/>
    </row>
    <row r="235" spans="1:6">
      <c r="A235" s="157"/>
      <c r="B235" s="123" t="s">
        <v>363</v>
      </c>
      <c r="C235" s="160"/>
      <c r="D235" s="159"/>
      <c r="E235" s="155"/>
      <c r="F235" s="156"/>
    </row>
    <row r="236" spans="1:6">
      <c r="A236" s="157"/>
      <c r="B236" s="123" t="s">
        <v>364</v>
      </c>
      <c r="C236" s="160"/>
      <c r="D236" s="159"/>
      <c r="E236" s="155"/>
      <c r="F236" s="156"/>
    </row>
    <row r="237" spans="1:6">
      <c r="A237" s="157"/>
      <c r="B237" s="123" t="s">
        <v>365</v>
      </c>
      <c r="C237" s="160"/>
      <c r="D237" s="159"/>
      <c r="E237" s="155"/>
      <c r="F237" s="156"/>
    </row>
    <row r="238" spans="1:6">
      <c r="A238" s="157"/>
      <c r="B238" s="123" t="s">
        <v>366</v>
      </c>
      <c r="C238" s="125" t="s">
        <v>226</v>
      </c>
      <c r="D238" s="114">
        <v>9717.2420000000002</v>
      </c>
      <c r="E238" s="114">
        <v>19624.261000000002</v>
      </c>
      <c r="F238" s="129">
        <v>10806.507</v>
      </c>
    </row>
    <row r="239" spans="1:6">
      <c r="A239" s="157"/>
      <c r="B239" s="123" t="s">
        <v>367</v>
      </c>
      <c r="C239" s="125" t="s">
        <v>226</v>
      </c>
      <c r="D239" s="114">
        <v>12186.332999999999</v>
      </c>
      <c r="E239" s="114">
        <v>19433.687999999998</v>
      </c>
      <c r="F239" s="129">
        <v>10763.63</v>
      </c>
    </row>
    <row r="240" spans="1:6">
      <c r="A240" s="157" t="s">
        <v>17</v>
      </c>
      <c r="B240" s="123" t="s">
        <v>368</v>
      </c>
      <c r="C240" s="160"/>
      <c r="D240" s="159">
        <v>65.156000000000006</v>
      </c>
      <c r="E240" s="159">
        <v>65.164000000000001</v>
      </c>
      <c r="F240" s="159">
        <v>65.164000000000001</v>
      </c>
    </row>
    <row r="241" spans="1:6">
      <c r="A241" s="157"/>
      <c r="B241" s="123" t="s">
        <v>369</v>
      </c>
      <c r="C241" s="160"/>
      <c r="D241" s="159"/>
      <c r="E241" s="159"/>
      <c r="F241" s="159"/>
    </row>
    <row r="242" spans="1:6">
      <c r="A242" s="157"/>
      <c r="B242" s="123" t="s">
        <v>101</v>
      </c>
      <c r="C242" s="160"/>
      <c r="D242" s="114"/>
      <c r="E242" s="127"/>
      <c r="F242" s="128"/>
    </row>
    <row r="243" spans="1:6">
      <c r="A243" s="157" t="s">
        <v>203</v>
      </c>
      <c r="B243" s="123" t="s">
        <v>370</v>
      </c>
      <c r="C243" s="160" t="s">
        <v>371</v>
      </c>
      <c r="D243" s="159">
        <v>63.43</v>
      </c>
      <c r="E243" s="167">
        <v>63.43</v>
      </c>
      <c r="F243" s="170">
        <v>63.43</v>
      </c>
    </row>
    <row r="244" spans="1:6">
      <c r="A244" s="157"/>
      <c r="B244" s="123" t="s">
        <v>231</v>
      </c>
      <c r="C244" s="160"/>
      <c r="D244" s="159"/>
      <c r="E244" s="167"/>
      <c r="F244" s="170"/>
    </row>
    <row r="245" spans="1:6">
      <c r="A245" s="157"/>
      <c r="B245" s="123" t="s">
        <v>316</v>
      </c>
      <c r="C245" s="160"/>
      <c r="D245" s="159"/>
      <c r="E245" s="167"/>
      <c r="F245" s="170"/>
    </row>
    <row r="246" spans="1:6">
      <c r="A246" s="157" t="s">
        <v>372</v>
      </c>
      <c r="B246" s="123" t="s">
        <v>373</v>
      </c>
      <c r="C246" s="160" t="s">
        <v>371</v>
      </c>
      <c r="D246" s="159">
        <v>1.7229999999999999</v>
      </c>
      <c r="E246" s="159">
        <v>1.7309999999999999</v>
      </c>
      <c r="F246" s="159">
        <v>1.7309999999999999</v>
      </c>
    </row>
    <row r="247" spans="1:6">
      <c r="A247" s="157"/>
      <c r="B247" s="123" t="s">
        <v>356</v>
      </c>
      <c r="C247" s="160"/>
      <c r="D247" s="159"/>
      <c r="E247" s="159"/>
      <c r="F247" s="159"/>
    </row>
    <row r="248" spans="1:6">
      <c r="A248" s="157"/>
      <c r="B248" s="123" t="s">
        <v>357</v>
      </c>
      <c r="C248" s="160"/>
      <c r="D248" s="159"/>
      <c r="E248" s="159"/>
      <c r="F248" s="159"/>
    </row>
    <row r="249" spans="1:6">
      <c r="A249" s="157"/>
      <c r="B249" s="123" t="s">
        <v>358</v>
      </c>
      <c r="C249" s="160"/>
      <c r="D249" s="159"/>
      <c r="E249" s="159"/>
      <c r="F249" s="159"/>
    </row>
    <row r="250" spans="1:6">
      <c r="A250" s="157"/>
      <c r="B250" s="123" t="s">
        <v>231</v>
      </c>
      <c r="C250" s="160"/>
      <c r="D250" s="159"/>
      <c r="E250" s="159"/>
      <c r="F250" s="159"/>
    </row>
    <row r="251" spans="1:6">
      <c r="A251" s="157"/>
      <c r="B251" s="123" t="s">
        <v>316</v>
      </c>
      <c r="C251" s="160"/>
      <c r="D251" s="159"/>
      <c r="E251" s="159"/>
      <c r="F251" s="159"/>
    </row>
    <row r="252" spans="1:6">
      <c r="A252" s="157"/>
      <c r="B252" s="123" t="s">
        <v>359</v>
      </c>
      <c r="C252" s="160"/>
      <c r="D252" s="159"/>
      <c r="E252" s="159"/>
      <c r="F252" s="159"/>
    </row>
    <row r="253" spans="1:6">
      <c r="A253" s="157"/>
      <c r="B253" s="123" t="s">
        <v>61</v>
      </c>
      <c r="C253" s="125" t="s">
        <v>371</v>
      </c>
      <c r="D253" s="114">
        <v>1.716</v>
      </c>
      <c r="E253" s="127">
        <v>1.724</v>
      </c>
      <c r="F253" s="128">
        <v>1.724</v>
      </c>
    </row>
    <row r="254" spans="1:6">
      <c r="A254" s="157"/>
      <c r="B254" s="123" t="s">
        <v>39</v>
      </c>
      <c r="C254" s="125" t="s">
        <v>371</v>
      </c>
      <c r="D254" s="114">
        <v>7.0000000000000001E-3</v>
      </c>
      <c r="E254" s="127">
        <v>7.0000000000000001E-3</v>
      </c>
      <c r="F254" s="128">
        <v>7.0000000000000001E-3</v>
      </c>
    </row>
    <row r="255" spans="1:6">
      <c r="A255" s="157"/>
      <c r="B255" s="123" t="s">
        <v>48</v>
      </c>
      <c r="C255" s="125" t="s">
        <v>371</v>
      </c>
      <c r="D255" s="114" t="s">
        <v>105</v>
      </c>
      <c r="E255" s="127" t="s">
        <v>105</v>
      </c>
      <c r="F255" s="128" t="s">
        <v>105</v>
      </c>
    </row>
    <row r="256" spans="1:6">
      <c r="A256" s="157" t="s">
        <v>374</v>
      </c>
      <c r="B256" s="123" t="s">
        <v>375</v>
      </c>
      <c r="C256" s="160" t="s">
        <v>371</v>
      </c>
      <c r="D256" s="155">
        <v>3.0000000000000001E-3</v>
      </c>
      <c r="E256" s="155">
        <v>3.0000000000000001E-3</v>
      </c>
      <c r="F256" s="156">
        <v>3.0000000000000001E-3</v>
      </c>
    </row>
    <row r="257" spans="1:6">
      <c r="A257" s="157"/>
      <c r="B257" s="123" t="s">
        <v>376</v>
      </c>
      <c r="C257" s="160"/>
      <c r="D257" s="155"/>
      <c r="E257" s="155"/>
      <c r="F257" s="156"/>
    </row>
    <row r="258" spans="1:6">
      <c r="A258" s="157"/>
      <c r="B258" s="123" t="s">
        <v>362</v>
      </c>
      <c r="C258" s="160"/>
      <c r="D258" s="155"/>
      <c r="E258" s="155"/>
      <c r="F258" s="156"/>
    </row>
    <row r="259" spans="1:6">
      <c r="A259" s="157"/>
      <c r="B259" s="123" t="s">
        <v>377</v>
      </c>
      <c r="C259" s="160"/>
      <c r="D259" s="155"/>
      <c r="E259" s="155"/>
      <c r="F259" s="156"/>
    </row>
    <row r="260" spans="1:6">
      <c r="A260" s="157"/>
      <c r="B260" s="123" t="s">
        <v>246</v>
      </c>
      <c r="C260" s="160"/>
      <c r="D260" s="155"/>
      <c r="E260" s="155"/>
      <c r="F260" s="156"/>
    </row>
    <row r="261" spans="1:6">
      <c r="A261" s="157"/>
      <c r="B261" s="123" t="s">
        <v>378</v>
      </c>
      <c r="C261" s="160"/>
      <c r="D261" s="155"/>
      <c r="E261" s="155"/>
      <c r="F261" s="156"/>
    </row>
    <row r="262" spans="1:6">
      <c r="A262" s="157" t="s">
        <v>112</v>
      </c>
      <c r="B262" s="123" t="s">
        <v>379</v>
      </c>
      <c r="C262" s="160"/>
      <c r="D262" s="168">
        <v>70725</v>
      </c>
      <c r="E262" s="168">
        <v>70400</v>
      </c>
      <c r="F262" s="169">
        <v>70294</v>
      </c>
    </row>
    <row r="263" spans="1:6">
      <c r="A263" s="157"/>
      <c r="B263" s="123" t="s">
        <v>380</v>
      </c>
      <c r="C263" s="160"/>
      <c r="D263" s="168"/>
      <c r="E263" s="155"/>
      <c r="F263" s="156"/>
    </row>
    <row r="264" spans="1:6">
      <c r="A264" s="157"/>
      <c r="B264" s="123" t="s">
        <v>381</v>
      </c>
      <c r="C264" s="160"/>
      <c r="D264" s="168"/>
      <c r="E264" s="155"/>
      <c r="F264" s="156"/>
    </row>
    <row r="265" spans="1:6">
      <c r="A265" s="157"/>
      <c r="B265" s="123" t="s">
        <v>101</v>
      </c>
      <c r="C265" s="160"/>
      <c r="D265" s="114"/>
      <c r="E265" s="127"/>
      <c r="F265" s="128"/>
    </row>
    <row r="266" spans="1:6">
      <c r="A266" s="157" t="s">
        <v>49</v>
      </c>
      <c r="B266" s="123" t="s">
        <v>382</v>
      </c>
      <c r="C266" s="160" t="s">
        <v>383</v>
      </c>
      <c r="D266" s="168">
        <v>64323</v>
      </c>
      <c r="E266" s="168">
        <v>64002</v>
      </c>
      <c r="F266" s="169">
        <v>64296</v>
      </c>
    </row>
    <row r="267" spans="1:6">
      <c r="A267" s="157"/>
      <c r="B267" s="123" t="s">
        <v>231</v>
      </c>
      <c r="C267" s="160"/>
      <c r="D267" s="168"/>
      <c r="E267" s="155"/>
      <c r="F267" s="156"/>
    </row>
    <row r="268" spans="1:6">
      <c r="A268" s="157"/>
      <c r="B268" s="123" t="s">
        <v>316</v>
      </c>
      <c r="C268" s="160"/>
      <c r="D268" s="168"/>
      <c r="E268" s="155"/>
      <c r="F268" s="156"/>
    </row>
    <row r="269" spans="1:6">
      <c r="A269" s="157" t="s">
        <v>50</v>
      </c>
      <c r="B269" s="123" t="s">
        <v>384</v>
      </c>
      <c r="C269" s="160" t="s">
        <v>383</v>
      </c>
      <c r="D269" s="168">
        <v>6299</v>
      </c>
      <c r="E269" s="168">
        <v>6299</v>
      </c>
      <c r="F269" s="169">
        <v>5895</v>
      </c>
    </row>
    <row r="270" spans="1:6">
      <c r="A270" s="157"/>
      <c r="B270" s="123" t="s">
        <v>356</v>
      </c>
      <c r="C270" s="160"/>
      <c r="D270" s="168"/>
      <c r="E270" s="168"/>
      <c r="F270" s="169"/>
    </row>
    <row r="271" spans="1:6">
      <c r="A271" s="157"/>
      <c r="B271" s="123" t="s">
        <v>357</v>
      </c>
      <c r="C271" s="160"/>
      <c r="D271" s="168"/>
      <c r="E271" s="168"/>
      <c r="F271" s="169"/>
    </row>
    <row r="272" spans="1:6">
      <c r="A272" s="157"/>
      <c r="B272" s="123" t="s">
        <v>358</v>
      </c>
      <c r="C272" s="160"/>
      <c r="D272" s="168"/>
      <c r="E272" s="168"/>
      <c r="F272" s="169"/>
    </row>
    <row r="273" spans="1:6">
      <c r="A273" s="157"/>
      <c r="B273" s="123" t="s">
        <v>231</v>
      </c>
      <c r="C273" s="160"/>
      <c r="D273" s="168"/>
      <c r="E273" s="168"/>
      <c r="F273" s="169"/>
    </row>
    <row r="274" spans="1:6">
      <c r="A274" s="157"/>
      <c r="B274" s="123" t="s">
        <v>316</v>
      </c>
      <c r="C274" s="160"/>
      <c r="D274" s="168"/>
      <c r="E274" s="168"/>
      <c r="F274" s="169"/>
    </row>
    <row r="275" spans="1:6">
      <c r="A275" s="157"/>
      <c r="B275" s="123" t="s">
        <v>359</v>
      </c>
      <c r="C275" s="160"/>
      <c r="D275" s="168"/>
      <c r="E275" s="168"/>
      <c r="F275" s="169"/>
    </row>
    <row r="276" spans="1:6">
      <c r="A276" s="157"/>
      <c r="B276" s="123" t="s">
        <v>61</v>
      </c>
      <c r="C276" s="125" t="s">
        <v>383</v>
      </c>
      <c r="D276" s="131">
        <v>6237</v>
      </c>
      <c r="E276" s="131">
        <v>6237</v>
      </c>
      <c r="F276" s="132">
        <v>5833</v>
      </c>
    </row>
    <row r="277" spans="1:6">
      <c r="A277" s="157"/>
      <c r="B277" s="123" t="s">
        <v>39</v>
      </c>
      <c r="C277" s="125" t="s">
        <v>383</v>
      </c>
      <c r="D277" s="131">
        <v>62</v>
      </c>
      <c r="E277" s="131">
        <v>62</v>
      </c>
      <c r="F277" s="132">
        <v>62</v>
      </c>
    </row>
    <row r="278" spans="1:6">
      <c r="A278" s="157"/>
      <c r="B278" s="123" t="s">
        <v>48</v>
      </c>
      <c r="C278" s="125" t="s">
        <v>383</v>
      </c>
      <c r="D278" s="114" t="s">
        <v>105</v>
      </c>
      <c r="E278" s="127" t="s">
        <v>105</v>
      </c>
      <c r="F278" s="128" t="s">
        <v>105</v>
      </c>
    </row>
    <row r="279" spans="1:6">
      <c r="A279" s="157" t="s">
        <v>51</v>
      </c>
      <c r="B279" s="123" t="s">
        <v>106</v>
      </c>
      <c r="C279" s="160" t="s">
        <v>383</v>
      </c>
      <c r="D279" s="168">
        <v>70725</v>
      </c>
      <c r="E279" s="168">
        <v>70400</v>
      </c>
      <c r="F279" s="169">
        <v>70294</v>
      </c>
    </row>
    <row r="280" spans="1:6">
      <c r="A280" s="157"/>
      <c r="B280" s="123" t="s">
        <v>385</v>
      </c>
      <c r="C280" s="160"/>
      <c r="D280" s="168"/>
      <c r="E280" s="168"/>
      <c r="F280" s="169"/>
    </row>
    <row r="281" spans="1:6">
      <c r="A281" s="157" t="s">
        <v>159</v>
      </c>
      <c r="B281" s="123" t="s">
        <v>250</v>
      </c>
      <c r="C281" s="160" t="s">
        <v>192</v>
      </c>
      <c r="D281" s="168">
        <v>159327</v>
      </c>
      <c r="E281" s="168">
        <v>177520</v>
      </c>
      <c r="F281" s="169">
        <v>203900.29567411382</v>
      </c>
    </row>
    <row r="282" spans="1:6">
      <c r="A282" s="157"/>
      <c r="B282" s="123" t="s">
        <v>386</v>
      </c>
      <c r="C282" s="160"/>
      <c r="D282" s="168"/>
      <c r="E282" s="168"/>
      <c r="F282" s="169"/>
    </row>
    <row r="283" spans="1:6">
      <c r="A283" s="157"/>
      <c r="B283" s="123" t="s">
        <v>387</v>
      </c>
      <c r="C283" s="160"/>
      <c r="D283" s="168"/>
      <c r="E283" s="168"/>
      <c r="F283" s="169"/>
    </row>
    <row r="284" spans="1:6">
      <c r="A284" s="157" t="s">
        <v>55</v>
      </c>
      <c r="B284" s="123" t="s">
        <v>288</v>
      </c>
      <c r="C284" s="160"/>
      <c r="D284" s="159" t="s">
        <v>105</v>
      </c>
      <c r="E284" s="155" t="s">
        <v>105</v>
      </c>
      <c r="F284" s="156" t="s">
        <v>105</v>
      </c>
    </row>
    <row r="285" spans="1:6">
      <c r="A285" s="157"/>
      <c r="B285" s="123" t="s">
        <v>289</v>
      </c>
      <c r="C285" s="160"/>
      <c r="D285" s="159"/>
      <c r="E285" s="155"/>
      <c r="F285" s="156"/>
    </row>
    <row r="286" spans="1:6">
      <c r="A286" s="157"/>
      <c r="B286" s="123" t="s">
        <v>290</v>
      </c>
      <c r="C286" s="160"/>
      <c r="D286" s="159"/>
      <c r="E286" s="155"/>
      <c r="F286" s="156"/>
    </row>
    <row r="287" spans="1:6">
      <c r="A287" s="157"/>
      <c r="B287" s="123" t="s">
        <v>252</v>
      </c>
      <c r="C287" s="160"/>
      <c r="D287" s="159"/>
      <c r="E287" s="155"/>
      <c r="F287" s="156"/>
    </row>
    <row r="288" spans="1:6">
      <c r="A288" s="157" t="s">
        <v>57</v>
      </c>
      <c r="B288" s="123" t="s">
        <v>291</v>
      </c>
      <c r="C288" s="160" t="s">
        <v>292</v>
      </c>
      <c r="D288" s="159" t="s">
        <v>105</v>
      </c>
      <c r="E288" s="155" t="s">
        <v>105</v>
      </c>
      <c r="F288" s="156" t="s">
        <v>105</v>
      </c>
    </row>
    <row r="289" spans="1:6">
      <c r="A289" s="157"/>
      <c r="B289" s="123" t="s">
        <v>293</v>
      </c>
      <c r="C289" s="160"/>
      <c r="D289" s="159"/>
      <c r="E289" s="155"/>
      <c r="F289" s="156"/>
    </row>
    <row r="290" spans="1:6">
      <c r="A290" s="157" t="s">
        <v>58</v>
      </c>
      <c r="B290" s="123" t="s">
        <v>294</v>
      </c>
      <c r="C290" s="158" t="s">
        <v>295</v>
      </c>
      <c r="D290" s="159" t="s">
        <v>105</v>
      </c>
      <c r="E290" s="155" t="s">
        <v>105</v>
      </c>
      <c r="F290" s="156" t="s">
        <v>105</v>
      </c>
    </row>
    <row r="291" spans="1:6">
      <c r="A291" s="157"/>
      <c r="B291" s="123" t="s">
        <v>388</v>
      </c>
      <c r="C291" s="158"/>
      <c r="D291" s="159"/>
      <c r="E291" s="155"/>
      <c r="F291" s="156"/>
    </row>
    <row r="292" spans="1:6">
      <c r="A292" s="157"/>
      <c r="B292" s="123" t="s">
        <v>389</v>
      </c>
      <c r="C292" s="158"/>
      <c r="D292" s="159"/>
      <c r="E292" s="155"/>
      <c r="F292" s="156"/>
    </row>
    <row r="293" spans="1:6">
      <c r="A293" s="157" t="s">
        <v>59</v>
      </c>
      <c r="B293" s="123" t="s">
        <v>298</v>
      </c>
      <c r="C293" s="160"/>
      <c r="D293" s="158" t="s">
        <v>158</v>
      </c>
      <c r="E293" s="158"/>
      <c r="F293" s="178"/>
    </row>
    <row r="294" spans="1:6">
      <c r="A294" s="157"/>
      <c r="B294" s="123" t="s">
        <v>299</v>
      </c>
      <c r="C294" s="160"/>
      <c r="D294" s="158"/>
      <c r="E294" s="158"/>
      <c r="F294" s="178"/>
    </row>
    <row r="295" spans="1:6">
      <c r="A295" s="157"/>
      <c r="B295" s="123" t="s">
        <v>300</v>
      </c>
      <c r="C295" s="160"/>
      <c r="D295" s="158"/>
      <c r="E295" s="158"/>
      <c r="F295" s="178"/>
    </row>
    <row r="296" spans="1:6" ht="24" customHeight="1">
      <c r="A296" s="157"/>
      <c r="B296" s="123" t="s">
        <v>301</v>
      </c>
      <c r="C296" s="160"/>
      <c r="D296" s="158"/>
      <c r="E296" s="158"/>
      <c r="F296" s="178"/>
    </row>
    <row r="297" spans="1:6">
      <c r="A297" s="157" t="s">
        <v>160</v>
      </c>
      <c r="B297" s="123" t="s">
        <v>390</v>
      </c>
      <c r="C297" s="160" t="s">
        <v>192</v>
      </c>
      <c r="D297" s="168" t="s">
        <v>105</v>
      </c>
      <c r="E297" s="168">
        <v>5176</v>
      </c>
      <c r="F297" s="169">
        <v>5513.0067092085046</v>
      </c>
    </row>
    <row r="298" spans="1:6">
      <c r="A298" s="157"/>
      <c r="B298" s="123" t="s">
        <v>391</v>
      </c>
      <c r="C298" s="160"/>
      <c r="D298" s="168"/>
      <c r="E298" s="155"/>
      <c r="F298" s="156"/>
    </row>
    <row r="299" spans="1:6">
      <c r="A299" s="157" t="s">
        <v>392</v>
      </c>
      <c r="B299" s="123" t="s">
        <v>393</v>
      </c>
      <c r="C299" s="160" t="s">
        <v>192</v>
      </c>
      <c r="D299" s="168">
        <v>12374.941089999997</v>
      </c>
      <c r="E299" s="168">
        <v>11949</v>
      </c>
      <c r="F299" s="169">
        <v>10916.29600438912</v>
      </c>
    </row>
    <row r="300" spans="1:6">
      <c r="A300" s="157"/>
      <c r="B300" s="123" t="s">
        <v>394</v>
      </c>
      <c r="C300" s="160"/>
      <c r="D300" s="168"/>
      <c r="E300" s="155"/>
      <c r="F300" s="156"/>
    </row>
    <row r="301" spans="1:6">
      <c r="A301" s="157" t="s">
        <v>395</v>
      </c>
      <c r="B301" s="123" t="s">
        <v>396</v>
      </c>
      <c r="C301" s="160" t="s">
        <v>192</v>
      </c>
      <c r="D301" s="168">
        <v>635.2230800000001</v>
      </c>
      <c r="E301" s="168">
        <v>5871</v>
      </c>
      <c r="F301" s="169">
        <v>5995.1104427259743</v>
      </c>
    </row>
    <row r="302" spans="1:6">
      <c r="A302" s="157"/>
      <c r="B302" s="123" t="s">
        <v>397</v>
      </c>
      <c r="C302" s="160"/>
      <c r="D302" s="168"/>
      <c r="E302" s="155"/>
      <c r="F302" s="156"/>
    </row>
    <row r="303" spans="1:6">
      <c r="A303" s="124" t="s">
        <v>398</v>
      </c>
      <c r="B303" s="123" t="s">
        <v>104</v>
      </c>
      <c r="C303" s="125" t="s">
        <v>192</v>
      </c>
      <c r="D303" s="114" t="s">
        <v>105</v>
      </c>
      <c r="E303" s="127" t="s">
        <v>105</v>
      </c>
      <c r="F303" s="128" t="s">
        <v>105</v>
      </c>
    </row>
    <row r="304" spans="1:6">
      <c r="A304" s="157" t="s">
        <v>399</v>
      </c>
      <c r="B304" s="123" t="s">
        <v>204</v>
      </c>
      <c r="C304" s="160" t="s">
        <v>400</v>
      </c>
      <c r="D304" s="159" t="s">
        <v>105</v>
      </c>
      <c r="E304" s="155" t="s">
        <v>105</v>
      </c>
      <c r="F304" s="156" t="s">
        <v>105</v>
      </c>
    </row>
    <row r="305" spans="1:6">
      <c r="A305" s="157"/>
      <c r="B305" s="123" t="s">
        <v>206</v>
      </c>
      <c r="C305" s="160"/>
      <c r="D305" s="159"/>
      <c r="E305" s="155"/>
      <c r="F305" s="156"/>
    </row>
    <row r="306" spans="1:6">
      <c r="A306" s="157"/>
      <c r="B306" s="123" t="s">
        <v>401</v>
      </c>
      <c r="C306" s="160"/>
      <c r="D306" s="159"/>
      <c r="E306" s="155"/>
      <c r="F306" s="156"/>
    </row>
    <row r="307" spans="1:6">
      <c r="A307" s="157"/>
      <c r="B307" s="123" t="s">
        <v>402</v>
      </c>
      <c r="C307" s="160"/>
      <c r="D307" s="159"/>
      <c r="E307" s="155"/>
      <c r="F307" s="156"/>
    </row>
    <row r="308" spans="1:6">
      <c r="A308" s="157" t="s">
        <v>403</v>
      </c>
      <c r="B308" s="123" t="s">
        <v>404</v>
      </c>
      <c r="C308" s="160"/>
      <c r="D308" s="161" t="s">
        <v>105</v>
      </c>
      <c r="E308" s="165" t="s">
        <v>105</v>
      </c>
      <c r="F308" s="177" t="s">
        <v>596</v>
      </c>
    </row>
    <row r="309" spans="1:6">
      <c r="A309" s="157"/>
      <c r="B309" s="123" t="s">
        <v>277</v>
      </c>
      <c r="C309" s="160"/>
      <c r="D309" s="161"/>
      <c r="E309" s="165"/>
      <c r="F309" s="177"/>
    </row>
    <row r="310" spans="1:6">
      <c r="A310" s="157"/>
      <c r="B310" s="123" t="s">
        <v>278</v>
      </c>
      <c r="C310" s="160"/>
      <c r="D310" s="161"/>
      <c r="E310" s="165"/>
      <c r="F310" s="177"/>
    </row>
    <row r="311" spans="1:6">
      <c r="A311" s="157"/>
      <c r="B311" s="123" t="s">
        <v>240</v>
      </c>
      <c r="C311" s="160"/>
      <c r="D311" s="161"/>
      <c r="E311" s="165"/>
      <c r="F311" s="177"/>
    </row>
    <row r="312" spans="1:6">
      <c r="A312" s="157"/>
      <c r="B312" s="123" t="s">
        <v>405</v>
      </c>
      <c r="C312" s="160"/>
      <c r="D312" s="161"/>
      <c r="E312" s="165"/>
      <c r="F312" s="177"/>
    </row>
    <row r="313" spans="1:6">
      <c r="A313" s="157"/>
      <c r="B313" s="123" t="s">
        <v>406</v>
      </c>
      <c r="C313" s="160"/>
      <c r="D313" s="161"/>
      <c r="E313" s="165"/>
      <c r="F313" s="177"/>
    </row>
    <row r="314" spans="1:6" ht="64.5" customHeight="1">
      <c r="A314" s="157"/>
      <c r="B314" s="123" t="s">
        <v>407</v>
      </c>
      <c r="C314" s="160"/>
      <c r="D314" s="161"/>
      <c r="E314" s="165"/>
      <c r="F314" s="177"/>
    </row>
    <row r="315" spans="1:6">
      <c r="A315" s="180" t="s">
        <v>408</v>
      </c>
      <c r="B315" s="181"/>
      <c r="C315" s="181"/>
      <c r="D315" s="181"/>
      <c r="E315" s="181"/>
      <c r="F315" s="182"/>
    </row>
    <row r="316" spans="1:6">
      <c r="A316" s="124" t="s">
        <v>28</v>
      </c>
      <c r="B316" s="123" t="s">
        <v>409</v>
      </c>
      <c r="C316" s="125" t="s">
        <v>14</v>
      </c>
      <c r="D316" s="114"/>
      <c r="E316" s="127"/>
      <c r="F316" s="128"/>
    </row>
    <row r="317" spans="1:6">
      <c r="A317" s="157" t="s">
        <v>17</v>
      </c>
      <c r="B317" s="123" t="s">
        <v>410</v>
      </c>
      <c r="C317" s="160" t="s">
        <v>14</v>
      </c>
      <c r="D317" s="159" t="s">
        <v>105</v>
      </c>
      <c r="E317" s="155" t="s">
        <v>105</v>
      </c>
      <c r="F317" s="156" t="s">
        <v>105</v>
      </c>
    </row>
    <row r="318" spans="1:6">
      <c r="A318" s="157"/>
      <c r="B318" s="123" t="s">
        <v>411</v>
      </c>
      <c r="C318" s="160"/>
      <c r="D318" s="159"/>
      <c r="E318" s="155"/>
      <c r="F318" s="156"/>
    </row>
    <row r="319" spans="1:6">
      <c r="A319" s="157"/>
      <c r="B319" s="123" t="s">
        <v>412</v>
      </c>
      <c r="C319" s="160"/>
      <c r="D319" s="159"/>
      <c r="E319" s="155"/>
      <c r="F319" s="156"/>
    </row>
    <row r="320" spans="1:6">
      <c r="A320" s="157"/>
      <c r="B320" s="123" t="s">
        <v>413</v>
      </c>
      <c r="C320" s="160"/>
      <c r="D320" s="159"/>
      <c r="E320" s="155"/>
      <c r="F320" s="156"/>
    </row>
    <row r="321" spans="1:6">
      <c r="A321" s="157"/>
      <c r="B321" s="123" t="s">
        <v>414</v>
      </c>
      <c r="C321" s="160"/>
      <c r="D321" s="159"/>
      <c r="E321" s="155"/>
      <c r="F321" s="156"/>
    </row>
    <row r="322" spans="1:6">
      <c r="A322" s="157"/>
      <c r="B322" s="123" t="s">
        <v>415</v>
      </c>
      <c r="C322" s="160"/>
      <c r="D322" s="159"/>
      <c r="E322" s="155"/>
      <c r="F322" s="156"/>
    </row>
    <row r="323" spans="1:6">
      <c r="A323" s="157"/>
      <c r="B323" s="123" t="s">
        <v>416</v>
      </c>
      <c r="C323" s="160"/>
      <c r="D323" s="159"/>
      <c r="E323" s="155"/>
      <c r="F323" s="156"/>
    </row>
    <row r="324" spans="1:6">
      <c r="A324" s="157" t="s">
        <v>112</v>
      </c>
      <c r="B324" s="123" t="s">
        <v>417</v>
      </c>
      <c r="C324" s="160" t="s">
        <v>418</v>
      </c>
      <c r="D324" s="159"/>
      <c r="E324" s="155"/>
      <c r="F324" s="156"/>
    </row>
    <row r="325" spans="1:6">
      <c r="A325" s="157"/>
      <c r="B325" s="123" t="s">
        <v>419</v>
      </c>
      <c r="C325" s="160"/>
      <c r="D325" s="159"/>
      <c r="E325" s="155"/>
      <c r="F325" s="156"/>
    </row>
    <row r="326" spans="1:6">
      <c r="A326" s="157" t="s">
        <v>51</v>
      </c>
      <c r="B326" s="123" t="s">
        <v>420</v>
      </c>
      <c r="C326" s="160" t="s">
        <v>418</v>
      </c>
      <c r="D326" s="159" t="s">
        <v>105</v>
      </c>
      <c r="E326" s="155" t="s">
        <v>105</v>
      </c>
      <c r="F326" s="156" t="s">
        <v>105</v>
      </c>
    </row>
    <row r="327" spans="1:6">
      <c r="A327" s="157"/>
      <c r="B327" s="123" t="s">
        <v>246</v>
      </c>
      <c r="C327" s="160"/>
      <c r="D327" s="159"/>
      <c r="E327" s="155"/>
      <c r="F327" s="156"/>
    </row>
    <row r="328" spans="1:6">
      <c r="A328" s="157" t="s">
        <v>159</v>
      </c>
      <c r="B328" s="123" t="s">
        <v>421</v>
      </c>
      <c r="C328" s="160" t="s">
        <v>422</v>
      </c>
      <c r="D328" s="159" t="s">
        <v>105</v>
      </c>
      <c r="E328" s="155" t="s">
        <v>105</v>
      </c>
      <c r="F328" s="156" t="s">
        <v>105</v>
      </c>
    </row>
    <row r="329" spans="1:6">
      <c r="A329" s="157"/>
      <c r="B329" s="123" t="s">
        <v>423</v>
      </c>
      <c r="C329" s="160"/>
      <c r="D329" s="159"/>
      <c r="E329" s="155"/>
      <c r="F329" s="156"/>
    </row>
    <row r="330" spans="1:6">
      <c r="A330" s="157" t="s">
        <v>55</v>
      </c>
      <c r="B330" s="123" t="s">
        <v>421</v>
      </c>
      <c r="C330" s="160" t="s">
        <v>422</v>
      </c>
      <c r="D330" s="159" t="s">
        <v>105</v>
      </c>
      <c r="E330" s="155" t="s">
        <v>105</v>
      </c>
      <c r="F330" s="156" t="s">
        <v>105</v>
      </c>
    </row>
    <row r="331" spans="1:6">
      <c r="A331" s="157"/>
      <c r="B331" s="123" t="s">
        <v>424</v>
      </c>
      <c r="C331" s="160"/>
      <c r="D331" s="159"/>
      <c r="E331" s="155"/>
      <c r="F331" s="156"/>
    </row>
    <row r="332" spans="1:6">
      <c r="A332" s="157" t="s">
        <v>160</v>
      </c>
      <c r="B332" s="123" t="s">
        <v>250</v>
      </c>
      <c r="C332" s="160" t="s">
        <v>425</v>
      </c>
      <c r="D332" s="159" t="s">
        <v>105</v>
      </c>
      <c r="E332" s="155" t="s">
        <v>105</v>
      </c>
      <c r="F332" s="156" t="s">
        <v>105</v>
      </c>
    </row>
    <row r="333" spans="1:6">
      <c r="A333" s="157"/>
      <c r="B333" s="123" t="s">
        <v>426</v>
      </c>
      <c r="C333" s="160"/>
      <c r="D333" s="159"/>
      <c r="E333" s="155"/>
      <c r="F333" s="156"/>
    </row>
    <row r="334" spans="1:6">
      <c r="A334" s="157"/>
      <c r="B334" s="123" t="s">
        <v>101</v>
      </c>
      <c r="C334" s="125"/>
      <c r="D334" s="114"/>
      <c r="E334" s="127"/>
      <c r="F334" s="128"/>
    </row>
    <row r="335" spans="1:6">
      <c r="A335" s="157" t="s">
        <v>161</v>
      </c>
      <c r="B335" s="123" t="s">
        <v>427</v>
      </c>
      <c r="C335" s="160" t="s">
        <v>425</v>
      </c>
      <c r="D335" s="159" t="s">
        <v>105</v>
      </c>
      <c r="E335" s="155" t="s">
        <v>105</v>
      </c>
      <c r="F335" s="156" t="s">
        <v>105</v>
      </c>
    </row>
    <row r="336" spans="1:6">
      <c r="A336" s="157"/>
      <c r="B336" s="123" t="s">
        <v>428</v>
      </c>
      <c r="C336" s="160"/>
      <c r="D336" s="159"/>
      <c r="E336" s="155"/>
      <c r="F336" s="156"/>
    </row>
    <row r="337" spans="1:6">
      <c r="A337" s="157" t="s">
        <v>162</v>
      </c>
      <c r="B337" s="123" t="s">
        <v>427</v>
      </c>
      <c r="C337" s="160" t="s">
        <v>425</v>
      </c>
      <c r="D337" s="159" t="s">
        <v>105</v>
      </c>
      <c r="E337" s="155" t="s">
        <v>105</v>
      </c>
      <c r="F337" s="156" t="s">
        <v>105</v>
      </c>
    </row>
    <row r="338" spans="1:6">
      <c r="A338" s="157"/>
      <c r="B338" s="123" t="s">
        <v>429</v>
      </c>
      <c r="C338" s="160"/>
      <c r="D338" s="159"/>
      <c r="E338" s="155"/>
      <c r="F338" s="156"/>
    </row>
    <row r="339" spans="1:6">
      <c r="A339" s="157" t="s">
        <v>163</v>
      </c>
      <c r="B339" s="123" t="s">
        <v>430</v>
      </c>
      <c r="C339" s="160" t="s">
        <v>425</v>
      </c>
      <c r="D339" s="159" t="s">
        <v>105</v>
      </c>
      <c r="E339" s="155" t="s">
        <v>105</v>
      </c>
      <c r="F339" s="156" t="s">
        <v>105</v>
      </c>
    </row>
    <row r="340" spans="1:6">
      <c r="A340" s="157"/>
      <c r="B340" s="123" t="s">
        <v>431</v>
      </c>
      <c r="C340" s="160"/>
      <c r="D340" s="159"/>
      <c r="E340" s="155"/>
      <c r="F340" s="156"/>
    </row>
    <row r="341" spans="1:6">
      <c r="A341" s="157"/>
      <c r="B341" s="123" t="s">
        <v>432</v>
      </c>
      <c r="C341" s="160"/>
      <c r="D341" s="159"/>
      <c r="E341" s="155"/>
      <c r="F341" s="156"/>
    </row>
    <row r="342" spans="1:6">
      <c r="A342" s="157" t="s">
        <v>392</v>
      </c>
      <c r="B342" s="123" t="s">
        <v>433</v>
      </c>
      <c r="C342" s="160"/>
      <c r="D342" s="159" t="s">
        <v>105</v>
      </c>
      <c r="E342" s="155" t="s">
        <v>105</v>
      </c>
      <c r="F342" s="156" t="s">
        <v>105</v>
      </c>
    </row>
    <row r="343" spans="1:6">
      <c r="A343" s="157"/>
      <c r="B343" s="123" t="s">
        <v>101</v>
      </c>
      <c r="C343" s="160"/>
      <c r="D343" s="159"/>
      <c r="E343" s="155"/>
      <c r="F343" s="156"/>
    </row>
    <row r="344" spans="1:6">
      <c r="A344" s="157" t="s">
        <v>434</v>
      </c>
      <c r="B344" s="123" t="s">
        <v>435</v>
      </c>
      <c r="C344" s="160" t="s">
        <v>425</v>
      </c>
      <c r="D344" s="159" t="s">
        <v>105</v>
      </c>
      <c r="E344" s="155" t="s">
        <v>105</v>
      </c>
      <c r="F344" s="156" t="s">
        <v>105</v>
      </c>
    </row>
    <row r="345" spans="1:6">
      <c r="A345" s="157"/>
      <c r="B345" s="123" t="s">
        <v>428</v>
      </c>
      <c r="C345" s="160"/>
      <c r="D345" s="159"/>
      <c r="E345" s="155"/>
      <c r="F345" s="156"/>
    </row>
    <row r="346" spans="1:6">
      <c r="A346" s="157"/>
      <c r="B346" s="123" t="s">
        <v>436</v>
      </c>
      <c r="C346" s="160"/>
      <c r="D346" s="159"/>
      <c r="E346" s="155"/>
      <c r="F346" s="156"/>
    </row>
    <row r="347" spans="1:6">
      <c r="A347" s="157"/>
      <c r="B347" s="123" t="s">
        <v>437</v>
      </c>
      <c r="C347" s="160" t="s">
        <v>438</v>
      </c>
      <c r="D347" s="159" t="s">
        <v>105</v>
      </c>
      <c r="E347" s="155" t="s">
        <v>105</v>
      </c>
      <c r="F347" s="156" t="s">
        <v>105</v>
      </c>
    </row>
    <row r="348" spans="1:6">
      <c r="A348" s="157"/>
      <c r="B348" s="123" t="s">
        <v>428</v>
      </c>
      <c r="C348" s="160"/>
      <c r="D348" s="159"/>
      <c r="E348" s="155"/>
      <c r="F348" s="156"/>
    </row>
    <row r="349" spans="1:6">
      <c r="A349" s="157" t="s">
        <v>439</v>
      </c>
      <c r="B349" s="123" t="s">
        <v>440</v>
      </c>
      <c r="C349" s="160" t="s">
        <v>425</v>
      </c>
      <c r="D349" s="159" t="s">
        <v>105</v>
      </c>
      <c r="E349" s="155" t="s">
        <v>105</v>
      </c>
      <c r="F349" s="156" t="s">
        <v>105</v>
      </c>
    </row>
    <row r="350" spans="1:6">
      <c r="A350" s="157"/>
      <c r="B350" s="123" t="s">
        <v>428</v>
      </c>
      <c r="C350" s="160"/>
      <c r="D350" s="159"/>
      <c r="E350" s="155"/>
      <c r="F350" s="156"/>
    </row>
    <row r="351" spans="1:6">
      <c r="A351" s="157"/>
      <c r="B351" s="123" t="s">
        <v>436</v>
      </c>
      <c r="C351" s="160" t="s">
        <v>441</v>
      </c>
      <c r="D351" s="159" t="s">
        <v>105</v>
      </c>
      <c r="E351" s="155" t="s">
        <v>105</v>
      </c>
      <c r="F351" s="156" t="s">
        <v>105</v>
      </c>
    </row>
    <row r="352" spans="1:6">
      <c r="A352" s="157"/>
      <c r="B352" s="123" t="s">
        <v>442</v>
      </c>
      <c r="C352" s="160"/>
      <c r="D352" s="159"/>
      <c r="E352" s="155"/>
      <c r="F352" s="156"/>
    </row>
    <row r="353" spans="1:6">
      <c r="A353" s="157"/>
      <c r="B353" s="123" t="s">
        <v>428</v>
      </c>
      <c r="C353" s="160"/>
      <c r="D353" s="159"/>
      <c r="E353" s="155"/>
      <c r="F353" s="156"/>
    </row>
    <row r="354" spans="1:6">
      <c r="A354" s="157"/>
      <c r="B354" s="123" t="s">
        <v>443</v>
      </c>
      <c r="C354" s="160"/>
      <c r="D354" s="161" t="s">
        <v>105</v>
      </c>
      <c r="E354" s="165" t="s">
        <v>105</v>
      </c>
      <c r="F354" s="166" t="s">
        <v>105</v>
      </c>
    </row>
    <row r="355" spans="1:6">
      <c r="A355" s="157"/>
      <c r="B355" s="123" t="s">
        <v>444</v>
      </c>
      <c r="C355" s="160"/>
      <c r="D355" s="161"/>
      <c r="E355" s="165"/>
      <c r="F355" s="166"/>
    </row>
    <row r="356" spans="1:6">
      <c r="A356" s="157"/>
      <c r="B356" s="123" t="s">
        <v>445</v>
      </c>
      <c r="C356" s="160"/>
      <c r="D356" s="161"/>
      <c r="E356" s="165"/>
      <c r="F356" s="166"/>
    </row>
    <row r="357" spans="1:6">
      <c r="A357" s="157"/>
      <c r="B357" s="123" t="s">
        <v>446</v>
      </c>
      <c r="C357" s="160"/>
      <c r="D357" s="161"/>
      <c r="E357" s="165"/>
      <c r="F357" s="166"/>
    </row>
    <row r="358" spans="1:6">
      <c r="A358" s="157"/>
      <c r="B358" s="123" t="s">
        <v>419</v>
      </c>
      <c r="C358" s="160"/>
      <c r="D358" s="161"/>
      <c r="E358" s="165"/>
      <c r="F358" s="166"/>
    </row>
    <row r="359" spans="1:6">
      <c r="A359" s="124" t="s">
        <v>395</v>
      </c>
      <c r="B359" s="123" t="s">
        <v>38</v>
      </c>
      <c r="C359" s="125" t="s">
        <v>425</v>
      </c>
      <c r="D359" s="114" t="s">
        <v>105</v>
      </c>
      <c r="E359" s="127" t="s">
        <v>105</v>
      </c>
      <c r="F359" s="128" t="s">
        <v>105</v>
      </c>
    </row>
    <row r="360" spans="1:6">
      <c r="A360" s="157" t="s">
        <v>398</v>
      </c>
      <c r="B360" s="123" t="s">
        <v>288</v>
      </c>
      <c r="C360" s="160"/>
      <c r="D360" s="159" t="s">
        <v>105</v>
      </c>
      <c r="E360" s="155" t="s">
        <v>105</v>
      </c>
      <c r="F360" s="156" t="s">
        <v>105</v>
      </c>
    </row>
    <row r="361" spans="1:6">
      <c r="A361" s="157"/>
      <c r="B361" s="123" t="s">
        <v>289</v>
      </c>
      <c r="C361" s="160"/>
      <c r="D361" s="159"/>
      <c r="E361" s="155"/>
      <c r="F361" s="156"/>
    </row>
    <row r="362" spans="1:6">
      <c r="A362" s="157"/>
      <c r="B362" s="123" t="s">
        <v>290</v>
      </c>
      <c r="C362" s="160"/>
      <c r="D362" s="159"/>
      <c r="E362" s="155"/>
      <c r="F362" s="156"/>
    </row>
    <row r="363" spans="1:6">
      <c r="A363" s="157"/>
      <c r="B363" s="123" t="s">
        <v>447</v>
      </c>
      <c r="C363" s="160"/>
      <c r="D363" s="159"/>
      <c r="E363" s="155"/>
      <c r="F363" s="156"/>
    </row>
    <row r="364" spans="1:6">
      <c r="A364" s="157" t="s">
        <v>448</v>
      </c>
      <c r="B364" s="123" t="s">
        <v>449</v>
      </c>
      <c r="C364" s="160" t="s">
        <v>292</v>
      </c>
      <c r="D364" s="159" t="s">
        <v>105</v>
      </c>
      <c r="E364" s="155" t="s">
        <v>105</v>
      </c>
      <c r="F364" s="156" t="s">
        <v>105</v>
      </c>
    </row>
    <row r="365" spans="1:6">
      <c r="A365" s="157"/>
      <c r="B365" s="123" t="s">
        <v>293</v>
      </c>
      <c r="C365" s="160"/>
      <c r="D365" s="159"/>
      <c r="E365" s="155"/>
      <c r="F365" s="156"/>
    </row>
    <row r="366" spans="1:6">
      <c r="A366" s="157" t="s">
        <v>450</v>
      </c>
      <c r="B366" s="123" t="s">
        <v>451</v>
      </c>
      <c r="C366" s="158" t="s">
        <v>295</v>
      </c>
      <c r="D366" s="159" t="s">
        <v>105</v>
      </c>
      <c r="E366" s="155" t="s">
        <v>105</v>
      </c>
      <c r="F366" s="156" t="s">
        <v>105</v>
      </c>
    </row>
    <row r="367" spans="1:6">
      <c r="A367" s="157"/>
      <c r="B367" s="123" t="s">
        <v>388</v>
      </c>
      <c r="C367" s="158"/>
      <c r="D367" s="159"/>
      <c r="E367" s="155"/>
      <c r="F367" s="156"/>
    </row>
    <row r="368" spans="1:6">
      <c r="A368" s="157"/>
      <c r="B368" s="123" t="s">
        <v>389</v>
      </c>
      <c r="C368" s="158"/>
      <c r="D368" s="159"/>
      <c r="E368" s="155"/>
      <c r="F368" s="156"/>
    </row>
    <row r="369" spans="1:6">
      <c r="A369" s="157" t="s">
        <v>452</v>
      </c>
      <c r="B369" s="123" t="s">
        <v>453</v>
      </c>
      <c r="C369" s="160"/>
      <c r="D369" s="161" t="s">
        <v>105</v>
      </c>
      <c r="E369" s="162" t="s">
        <v>105</v>
      </c>
      <c r="F369" s="163" t="s">
        <v>105</v>
      </c>
    </row>
    <row r="370" spans="1:6">
      <c r="A370" s="157"/>
      <c r="B370" s="123" t="s">
        <v>299</v>
      </c>
      <c r="C370" s="160"/>
      <c r="D370" s="161"/>
      <c r="E370" s="162"/>
      <c r="F370" s="163"/>
    </row>
    <row r="371" spans="1:6">
      <c r="A371" s="157"/>
      <c r="B371" s="123" t="s">
        <v>300</v>
      </c>
      <c r="C371" s="160"/>
      <c r="D371" s="161"/>
      <c r="E371" s="162"/>
      <c r="F371" s="163"/>
    </row>
    <row r="372" spans="1:6">
      <c r="A372" s="157"/>
      <c r="B372" s="123" t="s">
        <v>301</v>
      </c>
      <c r="C372" s="160"/>
      <c r="D372" s="161"/>
      <c r="E372" s="162"/>
      <c r="F372" s="163"/>
    </row>
    <row r="373" spans="1:6">
      <c r="A373" s="157" t="s">
        <v>399</v>
      </c>
      <c r="B373" s="123" t="s">
        <v>454</v>
      </c>
      <c r="C373" s="160" t="s">
        <v>425</v>
      </c>
      <c r="D373" s="159" t="s">
        <v>105</v>
      </c>
      <c r="E373" s="155" t="s">
        <v>105</v>
      </c>
      <c r="F373" s="156" t="s">
        <v>105</v>
      </c>
    </row>
    <row r="374" spans="1:6">
      <c r="A374" s="157"/>
      <c r="B374" s="123" t="s">
        <v>455</v>
      </c>
      <c r="C374" s="160"/>
      <c r="D374" s="159"/>
      <c r="E374" s="155"/>
      <c r="F374" s="156"/>
    </row>
    <row r="375" spans="1:6">
      <c r="A375" s="157"/>
      <c r="B375" s="123" t="s">
        <v>101</v>
      </c>
      <c r="C375" s="125"/>
      <c r="D375" s="114"/>
      <c r="E375" s="127"/>
      <c r="F375" s="128"/>
    </row>
    <row r="376" spans="1:6">
      <c r="A376" s="157" t="s">
        <v>456</v>
      </c>
      <c r="B376" s="123" t="s">
        <v>457</v>
      </c>
      <c r="C376" s="160" t="s">
        <v>425</v>
      </c>
      <c r="D376" s="159" t="s">
        <v>105</v>
      </c>
      <c r="E376" s="155" t="s">
        <v>105</v>
      </c>
      <c r="F376" s="156" t="s">
        <v>105</v>
      </c>
    </row>
    <row r="377" spans="1:6">
      <c r="A377" s="157"/>
      <c r="B377" s="123" t="s">
        <v>458</v>
      </c>
      <c r="C377" s="160"/>
      <c r="D377" s="159"/>
      <c r="E377" s="155"/>
      <c r="F377" s="156"/>
    </row>
    <row r="378" spans="1:6">
      <c r="A378" s="157" t="s">
        <v>459</v>
      </c>
      <c r="B378" s="123" t="s">
        <v>457</v>
      </c>
      <c r="C378" s="160" t="s">
        <v>425</v>
      </c>
      <c r="D378" s="159" t="s">
        <v>105</v>
      </c>
      <c r="E378" s="155" t="s">
        <v>105</v>
      </c>
      <c r="F378" s="156" t="s">
        <v>105</v>
      </c>
    </row>
    <row r="379" spans="1:6">
      <c r="A379" s="157"/>
      <c r="B379" s="123" t="s">
        <v>460</v>
      </c>
      <c r="C379" s="160"/>
      <c r="D379" s="159"/>
      <c r="E379" s="155"/>
      <c r="F379" s="156"/>
    </row>
    <row r="380" spans="1:6">
      <c r="A380" s="157" t="s">
        <v>461</v>
      </c>
      <c r="B380" s="123" t="s">
        <v>462</v>
      </c>
      <c r="C380" s="158" t="s">
        <v>425</v>
      </c>
      <c r="D380" s="159" t="s">
        <v>105</v>
      </c>
      <c r="E380" s="155" t="s">
        <v>105</v>
      </c>
      <c r="F380" s="156" t="s">
        <v>105</v>
      </c>
    </row>
    <row r="381" spans="1:6">
      <c r="A381" s="157"/>
      <c r="B381" s="123" t="s">
        <v>431</v>
      </c>
      <c r="C381" s="158"/>
      <c r="D381" s="159"/>
      <c r="E381" s="155"/>
      <c r="F381" s="156"/>
    </row>
    <row r="382" spans="1:6">
      <c r="A382" s="157"/>
      <c r="B382" s="123" t="s">
        <v>432</v>
      </c>
      <c r="C382" s="158"/>
      <c r="D382" s="159"/>
      <c r="E382" s="155"/>
      <c r="F382" s="156"/>
    </row>
    <row r="383" spans="1:6">
      <c r="A383" s="157" t="s">
        <v>403</v>
      </c>
      <c r="B383" s="123" t="s">
        <v>463</v>
      </c>
      <c r="C383" s="160"/>
      <c r="D383" s="159" t="s">
        <v>105</v>
      </c>
      <c r="E383" s="155" t="s">
        <v>105</v>
      </c>
      <c r="F383" s="156" t="s">
        <v>105</v>
      </c>
    </row>
    <row r="384" spans="1:6">
      <c r="A384" s="157"/>
      <c r="B384" s="123" t="s">
        <v>464</v>
      </c>
      <c r="C384" s="160"/>
      <c r="D384" s="159"/>
      <c r="E384" s="155"/>
      <c r="F384" s="156"/>
    </row>
    <row r="385" spans="1:6">
      <c r="A385" s="157"/>
      <c r="B385" s="123" t="s">
        <v>101</v>
      </c>
      <c r="C385" s="160"/>
      <c r="D385" s="159"/>
      <c r="E385" s="155"/>
      <c r="F385" s="156"/>
    </row>
    <row r="386" spans="1:6">
      <c r="A386" s="157" t="s">
        <v>465</v>
      </c>
      <c r="B386" s="123" t="s">
        <v>466</v>
      </c>
      <c r="C386" s="160" t="s">
        <v>425</v>
      </c>
      <c r="D386" s="159" t="s">
        <v>105</v>
      </c>
      <c r="E386" s="155" t="s">
        <v>105</v>
      </c>
      <c r="F386" s="156" t="s">
        <v>105</v>
      </c>
    </row>
    <row r="387" spans="1:6">
      <c r="A387" s="157"/>
      <c r="B387" s="123" t="s">
        <v>419</v>
      </c>
      <c r="C387" s="160"/>
      <c r="D387" s="159"/>
      <c r="E387" s="155"/>
      <c r="F387" s="156"/>
    </row>
    <row r="388" spans="1:6">
      <c r="A388" s="157" t="s">
        <v>467</v>
      </c>
      <c r="B388" s="123" t="s">
        <v>468</v>
      </c>
      <c r="C388" s="160" t="s">
        <v>425</v>
      </c>
      <c r="D388" s="159" t="s">
        <v>105</v>
      </c>
      <c r="E388" s="155" t="s">
        <v>105</v>
      </c>
      <c r="F388" s="156" t="s">
        <v>105</v>
      </c>
    </row>
    <row r="389" spans="1:6">
      <c r="A389" s="157"/>
      <c r="B389" s="123" t="s">
        <v>246</v>
      </c>
      <c r="C389" s="160"/>
      <c r="D389" s="159"/>
      <c r="E389" s="155"/>
      <c r="F389" s="156"/>
    </row>
    <row r="390" spans="1:6">
      <c r="A390" s="157" t="s">
        <v>469</v>
      </c>
      <c r="B390" s="123" t="s">
        <v>396</v>
      </c>
      <c r="C390" s="160"/>
      <c r="D390" s="159" t="s">
        <v>105</v>
      </c>
      <c r="E390" s="155" t="s">
        <v>105</v>
      </c>
      <c r="F390" s="156" t="s">
        <v>105</v>
      </c>
    </row>
    <row r="391" spans="1:6">
      <c r="A391" s="157"/>
      <c r="B391" s="123" t="s">
        <v>470</v>
      </c>
      <c r="C391" s="160"/>
      <c r="D391" s="159"/>
      <c r="E391" s="155"/>
      <c r="F391" s="156"/>
    </row>
    <row r="392" spans="1:6">
      <c r="A392" s="157"/>
      <c r="B392" s="123" t="s">
        <v>101</v>
      </c>
      <c r="C392" s="160"/>
      <c r="D392" s="159"/>
      <c r="E392" s="155"/>
      <c r="F392" s="156"/>
    </row>
    <row r="393" spans="1:6">
      <c r="A393" s="157" t="s">
        <v>471</v>
      </c>
      <c r="B393" s="123" t="s">
        <v>457</v>
      </c>
      <c r="C393" s="160" t="s">
        <v>425</v>
      </c>
      <c r="D393" s="159" t="s">
        <v>105</v>
      </c>
      <c r="E393" s="155" t="s">
        <v>105</v>
      </c>
      <c r="F393" s="156" t="s">
        <v>105</v>
      </c>
    </row>
    <row r="394" spans="1:6">
      <c r="A394" s="157"/>
      <c r="B394" s="123" t="s">
        <v>458</v>
      </c>
      <c r="C394" s="160"/>
      <c r="D394" s="159"/>
      <c r="E394" s="155"/>
      <c r="F394" s="156"/>
    </row>
    <row r="395" spans="1:6">
      <c r="A395" s="157" t="s">
        <v>472</v>
      </c>
      <c r="B395" s="123" t="s">
        <v>457</v>
      </c>
      <c r="C395" s="160" t="s">
        <v>425</v>
      </c>
      <c r="D395" s="159" t="s">
        <v>105</v>
      </c>
      <c r="E395" s="155" t="s">
        <v>105</v>
      </c>
      <c r="F395" s="156" t="s">
        <v>105</v>
      </c>
    </row>
    <row r="396" spans="1:6">
      <c r="A396" s="157"/>
      <c r="B396" s="123" t="s">
        <v>460</v>
      </c>
      <c r="C396" s="160"/>
      <c r="D396" s="159"/>
      <c r="E396" s="155"/>
      <c r="F396" s="156"/>
    </row>
    <row r="397" spans="1:6">
      <c r="A397" s="157" t="s">
        <v>473</v>
      </c>
      <c r="B397" s="123" t="s">
        <v>462</v>
      </c>
      <c r="C397" s="158" t="s">
        <v>425</v>
      </c>
      <c r="D397" s="159" t="s">
        <v>105</v>
      </c>
      <c r="E397" s="155" t="s">
        <v>105</v>
      </c>
      <c r="F397" s="156" t="s">
        <v>105</v>
      </c>
    </row>
    <row r="398" spans="1:6">
      <c r="A398" s="157"/>
      <c r="B398" s="123" t="s">
        <v>431</v>
      </c>
      <c r="C398" s="158"/>
      <c r="D398" s="159"/>
      <c r="E398" s="155"/>
      <c r="F398" s="156"/>
    </row>
    <row r="399" spans="1:6">
      <c r="A399" s="157"/>
      <c r="B399" s="123" t="s">
        <v>432</v>
      </c>
      <c r="C399" s="158"/>
      <c r="D399" s="159"/>
      <c r="E399" s="155"/>
      <c r="F399" s="156"/>
    </row>
    <row r="400" spans="1:6">
      <c r="A400" s="157" t="s">
        <v>474</v>
      </c>
      <c r="B400" s="123" t="s">
        <v>475</v>
      </c>
      <c r="C400" s="160"/>
      <c r="D400" s="159" t="s">
        <v>105</v>
      </c>
      <c r="E400" s="155" t="s">
        <v>105</v>
      </c>
      <c r="F400" s="156" t="s">
        <v>105</v>
      </c>
    </row>
    <row r="401" spans="1:6">
      <c r="A401" s="157"/>
      <c r="B401" s="123" t="s">
        <v>476</v>
      </c>
      <c r="C401" s="160"/>
      <c r="D401" s="159"/>
      <c r="E401" s="155"/>
      <c r="F401" s="156"/>
    </row>
    <row r="402" spans="1:6">
      <c r="A402" s="157"/>
      <c r="B402" s="123" t="s">
        <v>477</v>
      </c>
      <c r="C402" s="160"/>
      <c r="D402" s="159"/>
      <c r="E402" s="155"/>
      <c r="F402" s="156"/>
    </row>
    <row r="403" spans="1:6">
      <c r="A403" s="157"/>
      <c r="B403" s="123" t="s">
        <v>101</v>
      </c>
      <c r="C403" s="160"/>
      <c r="D403" s="159"/>
      <c r="E403" s="155"/>
      <c r="F403" s="156"/>
    </row>
    <row r="404" spans="1:6">
      <c r="A404" s="157" t="s">
        <v>478</v>
      </c>
      <c r="B404" s="123" t="s">
        <v>457</v>
      </c>
      <c r="C404" s="160" t="s">
        <v>425</v>
      </c>
      <c r="D404" s="159" t="s">
        <v>105</v>
      </c>
      <c r="E404" s="155" t="s">
        <v>105</v>
      </c>
      <c r="F404" s="156" t="s">
        <v>105</v>
      </c>
    </row>
    <row r="405" spans="1:6">
      <c r="A405" s="157"/>
      <c r="B405" s="123" t="s">
        <v>458</v>
      </c>
      <c r="C405" s="160"/>
      <c r="D405" s="159"/>
      <c r="E405" s="155"/>
      <c r="F405" s="156"/>
    </row>
    <row r="406" spans="1:6">
      <c r="A406" s="157" t="s">
        <v>479</v>
      </c>
      <c r="B406" s="123" t="s">
        <v>457</v>
      </c>
      <c r="C406" s="160" t="s">
        <v>425</v>
      </c>
      <c r="D406" s="159" t="s">
        <v>105</v>
      </c>
      <c r="E406" s="155" t="s">
        <v>105</v>
      </c>
      <c r="F406" s="156" t="s">
        <v>105</v>
      </c>
    </row>
    <row r="407" spans="1:6">
      <c r="A407" s="157"/>
      <c r="B407" s="123" t="s">
        <v>460</v>
      </c>
      <c r="C407" s="160"/>
      <c r="D407" s="159"/>
      <c r="E407" s="155"/>
      <c r="F407" s="156"/>
    </row>
    <row r="408" spans="1:6">
      <c r="A408" s="157" t="s">
        <v>480</v>
      </c>
      <c r="B408" s="123" t="s">
        <v>462</v>
      </c>
      <c r="C408" s="158" t="s">
        <v>425</v>
      </c>
      <c r="D408" s="159" t="s">
        <v>105</v>
      </c>
      <c r="E408" s="155" t="s">
        <v>105</v>
      </c>
      <c r="F408" s="156" t="s">
        <v>105</v>
      </c>
    </row>
    <row r="409" spans="1:6">
      <c r="A409" s="157"/>
      <c r="B409" s="123" t="s">
        <v>431</v>
      </c>
      <c r="C409" s="158"/>
      <c r="D409" s="159"/>
      <c r="E409" s="155"/>
      <c r="F409" s="156"/>
    </row>
    <row r="410" spans="1:6">
      <c r="A410" s="157"/>
      <c r="B410" s="123" t="s">
        <v>432</v>
      </c>
      <c r="C410" s="158"/>
      <c r="D410" s="159"/>
      <c r="E410" s="155"/>
      <c r="F410" s="156"/>
    </row>
    <row r="411" spans="1:6">
      <c r="A411" s="124" t="s">
        <v>481</v>
      </c>
      <c r="B411" s="123" t="s">
        <v>104</v>
      </c>
      <c r="C411" s="125" t="s">
        <v>425</v>
      </c>
      <c r="D411" s="114" t="s">
        <v>105</v>
      </c>
      <c r="E411" s="127" t="s">
        <v>105</v>
      </c>
      <c r="F411" s="128" t="s">
        <v>105</v>
      </c>
    </row>
    <row r="412" spans="1:6">
      <c r="A412" s="157" t="s">
        <v>482</v>
      </c>
      <c r="B412" s="123" t="s">
        <v>204</v>
      </c>
      <c r="C412" s="160" t="s">
        <v>400</v>
      </c>
      <c r="D412" s="159" t="s">
        <v>105</v>
      </c>
      <c r="E412" s="155" t="s">
        <v>105</v>
      </c>
      <c r="F412" s="156" t="s">
        <v>105</v>
      </c>
    </row>
    <row r="413" spans="1:6">
      <c r="A413" s="157"/>
      <c r="B413" s="123" t="s">
        <v>206</v>
      </c>
      <c r="C413" s="160"/>
      <c r="D413" s="159"/>
      <c r="E413" s="155"/>
      <c r="F413" s="156"/>
    </row>
    <row r="414" spans="1:6">
      <c r="A414" s="157"/>
      <c r="B414" s="123" t="s">
        <v>483</v>
      </c>
      <c r="C414" s="160"/>
      <c r="D414" s="159"/>
      <c r="E414" s="155"/>
      <c r="F414" s="156"/>
    </row>
    <row r="415" spans="1:6">
      <c r="A415" s="157"/>
      <c r="B415" s="123" t="s">
        <v>402</v>
      </c>
      <c r="C415" s="160"/>
      <c r="D415" s="159"/>
      <c r="E415" s="155"/>
      <c r="F415" s="156"/>
    </row>
    <row r="416" spans="1:6">
      <c r="A416" s="157" t="s">
        <v>484</v>
      </c>
      <c r="B416" s="123" t="s">
        <v>404</v>
      </c>
      <c r="C416" s="160"/>
      <c r="D416" s="161" t="s">
        <v>105</v>
      </c>
      <c r="E416" s="165" t="s">
        <v>105</v>
      </c>
      <c r="F416" s="166" t="s">
        <v>105</v>
      </c>
    </row>
    <row r="417" spans="1:6">
      <c r="A417" s="157"/>
      <c r="B417" s="123" t="s">
        <v>277</v>
      </c>
      <c r="C417" s="160"/>
      <c r="D417" s="161"/>
      <c r="E417" s="165"/>
      <c r="F417" s="166"/>
    </row>
    <row r="418" spans="1:6">
      <c r="A418" s="157"/>
      <c r="B418" s="123" t="s">
        <v>278</v>
      </c>
      <c r="C418" s="160"/>
      <c r="D418" s="161"/>
      <c r="E418" s="165"/>
      <c r="F418" s="166"/>
    </row>
    <row r="419" spans="1:6">
      <c r="A419" s="157"/>
      <c r="B419" s="123" t="s">
        <v>485</v>
      </c>
      <c r="C419" s="160"/>
      <c r="D419" s="161"/>
      <c r="E419" s="165"/>
      <c r="F419" s="166"/>
    </row>
    <row r="420" spans="1:6">
      <c r="A420" s="157"/>
      <c r="B420" s="123" t="s">
        <v>486</v>
      </c>
      <c r="C420" s="160"/>
      <c r="D420" s="161"/>
      <c r="E420" s="165"/>
      <c r="F420" s="166"/>
    </row>
    <row r="421" spans="1:6">
      <c r="A421" s="171"/>
      <c r="B421" s="133" t="s">
        <v>487</v>
      </c>
      <c r="C421" s="172"/>
      <c r="D421" s="173"/>
      <c r="E421" s="174"/>
      <c r="F421" s="175"/>
    </row>
  </sheetData>
  <mergeCells count="485">
    <mergeCell ref="E43:E45"/>
    <mergeCell ref="F43:F45"/>
    <mergeCell ref="D46:D48"/>
    <mergeCell ref="E46:E48"/>
    <mergeCell ref="F46:F48"/>
    <mergeCell ref="D58:D60"/>
    <mergeCell ref="D134:D135"/>
    <mergeCell ref="E134:E135"/>
    <mergeCell ref="F134:F135"/>
    <mergeCell ref="D132:D133"/>
    <mergeCell ref="E132:E133"/>
    <mergeCell ref="F132:F133"/>
    <mergeCell ref="E125:E127"/>
    <mergeCell ref="E67:E73"/>
    <mergeCell ref="F67:F73"/>
    <mergeCell ref="E326:E327"/>
    <mergeCell ref="A9:F9"/>
    <mergeCell ref="F10:F12"/>
    <mergeCell ref="D13:D15"/>
    <mergeCell ref="A1:F1"/>
    <mergeCell ref="A3:B3"/>
    <mergeCell ref="A4:B4"/>
    <mergeCell ref="A5:B5"/>
    <mergeCell ref="A6:B6"/>
    <mergeCell ref="E25:E27"/>
    <mergeCell ref="F25:F27"/>
    <mergeCell ref="D28:D30"/>
    <mergeCell ref="E28:E30"/>
    <mergeCell ref="F28:F30"/>
    <mergeCell ref="D34:D36"/>
    <mergeCell ref="E34:E36"/>
    <mergeCell ref="F34:F36"/>
    <mergeCell ref="F31:F33"/>
    <mergeCell ref="E13:E15"/>
    <mergeCell ref="F13:F15"/>
    <mergeCell ref="D19:D21"/>
    <mergeCell ref="E19:E21"/>
    <mergeCell ref="F19:F21"/>
    <mergeCell ref="D22:D24"/>
    <mergeCell ref="A7:F7"/>
    <mergeCell ref="A10:A12"/>
    <mergeCell ref="C10:C12"/>
    <mergeCell ref="D10:D12"/>
    <mergeCell ref="E10:E12"/>
    <mergeCell ref="E31:E33"/>
    <mergeCell ref="F121:F123"/>
    <mergeCell ref="F324:F325"/>
    <mergeCell ref="C16:C18"/>
    <mergeCell ref="D16:D18"/>
    <mergeCell ref="E16:E18"/>
    <mergeCell ref="D25:D27"/>
    <mergeCell ref="D31:D33"/>
    <mergeCell ref="D37:D39"/>
    <mergeCell ref="D40:D42"/>
    <mergeCell ref="A8:F8"/>
    <mergeCell ref="E22:E24"/>
    <mergeCell ref="F22:F24"/>
    <mergeCell ref="F16:F18"/>
    <mergeCell ref="F58:F60"/>
    <mergeCell ref="D61:D63"/>
    <mergeCell ref="E61:E63"/>
    <mergeCell ref="F61:F63"/>
    <mergeCell ref="D64:D66"/>
    <mergeCell ref="F317:F323"/>
    <mergeCell ref="C324:C325"/>
    <mergeCell ref="D324:D325"/>
    <mergeCell ref="A315:F315"/>
    <mergeCell ref="A317:A323"/>
    <mergeCell ref="C317:C323"/>
    <mergeCell ref="D317:D323"/>
    <mergeCell ref="A31:A33"/>
    <mergeCell ref="C31:C33"/>
    <mergeCell ref="F37:F39"/>
    <mergeCell ref="A324:A325"/>
    <mergeCell ref="A120:F120"/>
    <mergeCell ref="E64:E66"/>
    <mergeCell ref="F64:F66"/>
    <mergeCell ref="F49:F51"/>
    <mergeCell ref="D52:D54"/>
    <mergeCell ref="E52:E54"/>
    <mergeCell ref="F52:F54"/>
    <mergeCell ref="D55:D57"/>
    <mergeCell ref="E55:E57"/>
    <mergeCell ref="F55:F57"/>
    <mergeCell ref="E40:E42"/>
    <mergeCell ref="F40:F42"/>
    <mergeCell ref="D43:D45"/>
    <mergeCell ref="E324:E325"/>
    <mergeCell ref="A14:A15"/>
    <mergeCell ref="C14:C15"/>
    <mergeCell ref="A20:A22"/>
    <mergeCell ref="C20:C22"/>
    <mergeCell ref="A23:A30"/>
    <mergeCell ref="C23:C30"/>
    <mergeCell ref="A16:A18"/>
    <mergeCell ref="C42:C44"/>
    <mergeCell ref="A42:A44"/>
    <mergeCell ref="C49:C50"/>
    <mergeCell ref="C63:C66"/>
    <mergeCell ref="A34:A37"/>
    <mergeCell ref="A38:A40"/>
    <mergeCell ref="C38:C40"/>
    <mergeCell ref="C51:C55"/>
    <mergeCell ref="A45:A48"/>
    <mergeCell ref="C45:C48"/>
    <mergeCell ref="A49:A50"/>
    <mergeCell ref="A51:A55"/>
    <mergeCell ref="A63:A66"/>
    <mergeCell ref="C34:C37"/>
    <mergeCell ref="E37:E39"/>
    <mergeCell ref="E317:E323"/>
    <mergeCell ref="C85:C87"/>
    <mergeCell ref="A128:A131"/>
    <mergeCell ref="C128:C129"/>
    <mergeCell ref="C125:C127"/>
    <mergeCell ref="D128:D129"/>
    <mergeCell ref="E128:E129"/>
    <mergeCell ref="F128:F129"/>
    <mergeCell ref="D125:D127"/>
    <mergeCell ref="F125:F127"/>
    <mergeCell ref="C95:C97"/>
    <mergeCell ref="A67:A77"/>
    <mergeCell ref="D67:D73"/>
    <mergeCell ref="D330:D331"/>
    <mergeCell ref="D335:D336"/>
    <mergeCell ref="C339:C341"/>
    <mergeCell ref="C67:C77"/>
    <mergeCell ref="A78:A81"/>
    <mergeCell ref="C78:C81"/>
    <mergeCell ref="A82:A84"/>
    <mergeCell ref="C82:C84"/>
    <mergeCell ref="A85:A87"/>
    <mergeCell ref="D326:D327"/>
    <mergeCell ref="C335:C336"/>
    <mergeCell ref="A332:A334"/>
    <mergeCell ref="A335:A336"/>
    <mergeCell ref="A326:A327"/>
    <mergeCell ref="A330:A331"/>
    <mergeCell ref="C330:C331"/>
    <mergeCell ref="C326:C327"/>
    <mergeCell ref="D293:F296"/>
    <mergeCell ref="F197:F199"/>
    <mergeCell ref="D136:D144"/>
    <mergeCell ref="E136:E144"/>
    <mergeCell ref="E308:E314"/>
    <mergeCell ref="F308:F314"/>
    <mergeCell ref="C304:C307"/>
    <mergeCell ref="D304:D307"/>
    <mergeCell ref="E304:E307"/>
    <mergeCell ref="F299:F300"/>
    <mergeCell ref="F301:F302"/>
    <mergeCell ref="C299:C300"/>
    <mergeCell ref="D299:D300"/>
    <mergeCell ref="E299:E300"/>
    <mergeCell ref="A299:A300"/>
    <mergeCell ref="A301:A302"/>
    <mergeCell ref="C301:C302"/>
    <mergeCell ref="A98:A101"/>
    <mergeCell ref="D301:D302"/>
    <mergeCell ref="E301:E302"/>
    <mergeCell ref="D297:D298"/>
    <mergeCell ref="E297:E298"/>
    <mergeCell ref="A290:A292"/>
    <mergeCell ref="A121:A124"/>
    <mergeCell ref="C121:C124"/>
    <mergeCell ref="D121:D123"/>
    <mergeCell ref="E121:E123"/>
    <mergeCell ref="A125:A127"/>
    <mergeCell ref="C290:C292"/>
    <mergeCell ref="D290:D292"/>
    <mergeCell ref="E290:E292"/>
    <mergeCell ref="D281:D283"/>
    <mergeCell ref="C279:C280"/>
    <mergeCell ref="D279:D280"/>
    <mergeCell ref="E279:E280"/>
    <mergeCell ref="E197:E199"/>
    <mergeCell ref="D269:D275"/>
    <mergeCell ref="A163:A165"/>
    <mergeCell ref="A56:A62"/>
    <mergeCell ref="C56:C62"/>
    <mergeCell ref="D49:D51"/>
    <mergeCell ref="E49:E51"/>
    <mergeCell ref="E58:E60"/>
    <mergeCell ref="A88:A93"/>
    <mergeCell ref="C88:C93"/>
    <mergeCell ref="F297:F298"/>
    <mergeCell ref="C293:C296"/>
    <mergeCell ref="A293:A296"/>
    <mergeCell ref="A297:A298"/>
    <mergeCell ref="C297:C298"/>
    <mergeCell ref="C98:C101"/>
    <mergeCell ref="A104:A106"/>
    <mergeCell ref="C104:C106"/>
    <mergeCell ref="A102:A103"/>
    <mergeCell ref="C102:C103"/>
    <mergeCell ref="A107:A110"/>
    <mergeCell ref="A111:A114"/>
    <mergeCell ref="A115:A119"/>
    <mergeCell ref="C115:C119"/>
    <mergeCell ref="C111:C114"/>
    <mergeCell ref="C107:C110"/>
    <mergeCell ref="A95:A97"/>
    <mergeCell ref="F290:F292"/>
    <mergeCell ref="F288:F289"/>
    <mergeCell ref="D288:D289"/>
    <mergeCell ref="E288:E289"/>
    <mergeCell ref="A178:A180"/>
    <mergeCell ref="C181:C189"/>
    <mergeCell ref="A181:A189"/>
    <mergeCell ref="F284:F287"/>
    <mergeCell ref="A284:A287"/>
    <mergeCell ref="C284:C287"/>
    <mergeCell ref="D181:D189"/>
    <mergeCell ref="E181:E189"/>
    <mergeCell ref="F281:F283"/>
    <mergeCell ref="F181:F189"/>
    <mergeCell ref="F190:F191"/>
    <mergeCell ref="E281:E283"/>
    <mergeCell ref="A279:A280"/>
    <mergeCell ref="D284:D287"/>
    <mergeCell ref="E284:E287"/>
    <mergeCell ref="A200:A203"/>
    <mergeCell ref="F200:F201"/>
    <mergeCell ref="A204:A206"/>
    <mergeCell ref="A281:A283"/>
    <mergeCell ref="C281:C283"/>
    <mergeCell ref="F279:F280"/>
    <mergeCell ref="A269:A278"/>
    <mergeCell ref="F136:F144"/>
    <mergeCell ref="C145:C146"/>
    <mergeCell ref="D190:D191"/>
    <mergeCell ref="E190:E191"/>
    <mergeCell ref="A132:A135"/>
    <mergeCell ref="F266:F268"/>
    <mergeCell ref="C269:C275"/>
    <mergeCell ref="F262:F264"/>
    <mergeCell ref="E266:E268"/>
    <mergeCell ref="A194:A196"/>
    <mergeCell ref="D262:D264"/>
    <mergeCell ref="E262:E264"/>
    <mergeCell ref="A136:A144"/>
    <mergeCell ref="C136:C144"/>
    <mergeCell ref="A190:A193"/>
    <mergeCell ref="C190:C191"/>
    <mergeCell ref="C200:C201"/>
    <mergeCell ref="D200:D201"/>
    <mergeCell ref="E200:E201"/>
    <mergeCell ref="A197:A199"/>
    <mergeCell ref="C197:C199"/>
    <mergeCell ref="D197:D199"/>
    <mergeCell ref="F152:F158"/>
    <mergeCell ref="F159:F160"/>
    <mergeCell ref="A152:A158"/>
    <mergeCell ref="C159:C160"/>
    <mergeCell ref="D159:D160"/>
    <mergeCell ref="E159:E160"/>
    <mergeCell ref="A159:A162"/>
    <mergeCell ref="A145:A148"/>
    <mergeCell ref="D145:D146"/>
    <mergeCell ref="E145:E146"/>
    <mergeCell ref="F145:F146"/>
    <mergeCell ref="A149:A151"/>
    <mergeCell ref="C152:C158"/>
    <mergeCell ref="D152:D158"/>
    <mergeCell ref="E152:E158"/>
    <mergeCell ref="F166:F173"/>
    <mergeCell ref="A166:A173"/>
    <mergeCell ref="C166:C173"/>
    <mergeCell ref="D166:D173"/>
    <mergeCell ref="E166:E173"/>
    <mergeCell ref="A174:A177"/>
    <mergeCell ref="C174:C175"/>
    <mergeCell ref="D174:D175"/>
    <mergeCell ref="E174:E175"/>
    <mergeCell ref="F174:F175"/>
    <mergeCell ref="A408:A410"/>
    <mergeCell ref="C408:C410"/>
    <mergeCell ref="D408:D410"/>
    <mergeCell ref="E408:E410"/>
    <mergeCell ref="F408:F410"/>
    <mergeCell ref="A406:A407"/>
    <mergeCell ref="C406:C407"/>
    <mergeCell ref="A213:A215"/>
    <mergeCell ref="C240:C242"/>
    <mergeCell ref="F240:F241"/>
    <mergeCell ref="A256:A261"/>
    <mergeCell ref="C256:C261"/>
    <mergeCell ref="D256:D261"/>
    <mergeCell ref="E256:E261"/>
    <mergeCell ref="F256:F261"/>
    <mergeCell ref="A216:A231"/>
    <mergeCell ref="C246:C252"/>
    <mergeCell ref="D246:D252"/>
    <mergeCell ref="E246:E252"/>
    <mergeCell ref="F246:F252"/>
    <mergeCell ref="E269:E275"/>
    <mergeCell ref="A262:A265"/>
    <mergeCell ref="A266:A268"/>
    <mergeCell ref="C266:C268"/>
    <mergeCell ref="A416:A421"/>
    <mergeCell ref="C416:C421"/>
    <mergeCell ref="D416:D421"/>
    <mergeCell ref="E416:E421"/>
    <mergeCell ref="F416:F421"/>
    <mergeCell ref="A412:A415"/>
    <mergeCell ref="C412:C415"/>
    <mergeCell ref="D412:D415"/>
    <mergeCell ref="E412:E415"/>
    <mergeCell ref="F412:F415"/>
    <mergeCell ref="D406:D407"/>
    <mergeCell ref="E406:E407"/>
    <mergeCell ref="F406:F407"/>
    <mergeCell ref="A404:A405"/>
    <mergeCell ref="C404:C405"/>
    <mergeCell ref="D404:D405"/>
    <mergeCell ref="E404:E405"/>
    <mergeCell ref="F404:F405"/>
    <mergeCell ref="A400:A403"/>
    <mergeCell ref="C400:C403"/>
    <mergeCell ref="D400:D403"/>
    <mergeCell ref="E400:E403"/>
    <mergeCell ref="F400:F403"/>
    <mergeCell ref="A397:A399"/>
    <mergeCell ref="A390:A392"/>
    <mergeCell ref="C390:C392"/>
    <mergeCell ref="D390:D392"/>
    <mergeCell ref="E390:E392"/>
    <mergeCell ref="F390:F392"/>
    <mergeCell ref="A246:A255"/>
    <mergeCell ref="F243:F245"/>
    <mergeCell ref="C216:C222"/>
    <mergeCell ref="D216:D222"/>
    <mergeCell ref="E216:E222"/>
    <mergeCell ref="F216:F222"/>
    <mergeCell ref="C397:C399"/>
    <mergeCell ref="D397:D399"/>
    <mergeCell ref="E397:E399"/>
    <mergeCell ref="F397:F399"/>
    <mergeCell ref="F395:F396"/>
    <mergeCell ref="C232:C237"/>
    <mergeCell ref="F386:F387"/>
    <mergeCell ref="E347:E348"/>
    <mergeCell ref="F347:F348"/>
    <mergeCell ref="A243:A245"/>
    <mergeCell ref="C243:C245"/>
    <mergeCell ref="D243:D245"/>
    <mergeCell ref="E232:E237"/>
    <mergeCell ref="F232:F237"/>
    <mergeCell ref="A232:A239"/>
    <mergeCell ref="E240:E241"/>
    <mergeCell ref="A395:A396"/>
    <mergeCell ref="C395:C396"/>
    <mergeCell ref="D395:D396"/>
    <mergeCell ref="E395:E396"/>
    <mergeCell ref="A240:A242"/>
    <mergeCell ref="A393:A394"/>
    <mergeCell ref="C393:C394"/>
    <mergeCell ref="D393:D394"/>
    <mergeCell ref="E393:E394"/>
    <mergeCell ref="F393:F394"/>
    <mergeCell ref="E243:E245"/>
    <mergeCell ref="D266:D268"/>
    <mergeCell ref="F269:F275"/>
    <mergeCell ref="A288:A289"/>
    <mergeCell ref="C288:C289"/>
    <mergeCell ref="A308:A314"/>
    <mergeCell ref="C308:C314"/>
    <mergeCell ref="A304:A307"/>
    <mergeCell ref="D308:D314"/>
    <mergeCell ref="F304:F307"/>
    <mergeCell ref="C388:C389"/>
    <mergeCell ref="D388:D389"/>
    <mergeCell ref="E388:E389"/>
    <mergeCell ref="F388:F389"/>
    <mergeCell ref="D347:D348"/>
    <mergeCell ref="A388:A389"/>
    <mergeCell ref="A386:A387"/>
    <mergeCell ref="C386:C387"/>
    <mergeCell ref="D386:D387"/>
    <mergeCell ref="E386:E387"/>
    <mergeCell ref="A349:A358"/>
    <mergeCell ref="A344:A348"/>
    <mergeCell ref="C344:C346"/>
    <mergeCell ref="C347:C348"/>
    <mergeCell ref="D344:D346"/>
    <mergeCell ref="C354:C358"/>
    <mergeCell ref="D354:D358"/>
    <mergeCell ref="E354:E358"/>
    <mergeCell ref="F354:F358"/>
    <mergeCell ref="C373:C374"/>
    <mergeCell ref="A376:A377"/>
    <mergeCell ref="C376:C377"/>
    <mergeCell ref="D376:D377"/>
    <mergeCell ref="E376:E377"/>
    <mergeCell ref="E344:E346"/>
    <mergeCell ref="F344:F346"/>
    <mergeCell ref="E207:E208"/>
    <mergeCell ref="F207:F208"/>
    <mergeCell ref="A209:A212"/>
    <mergeCell ref="C209:C210"/>
    <mergeCell ref="D209:D210"/>
    <mergeCell ref="E209:E210"/>
    <mergeCell ref="F209:F210"/>
    <mergeCell ref="F326:F327"/>
    <mergeCell ref="E328:E329"/>
    <mergeCell ref="F328:F329"/>
    <mergeCell ref="E330:E331"/>
    <mergeCell ref="F330:F331"/>
    <mergeCell ref="E332:E333"/>
    <mergeCell ref="F332:F333"/>
    <mergeCell ref="E337:E338"/>
    <mergeCell ref="F337:F338"/>
    <mergeCell ref="E339:E341"/>
    <mergeCell ref="F339:F341"/>
    <mergeCell ref="D342:D343"/>
    <mergeCell ref="E342:E343"/>
    <mergeCell ref="F342:F343"/>
    <mergeCell ref="E335:E336"/>
    <mergeCell ref="C332:C333"/>
    <mergeCell ref="D332:D333"/>
    <mergeCell ref="A337:A338"/>
    <mergeCell ref="C337:C338"/>
    <mergeCell ref="D337:D338"/>
    <mergeCell ref="A342:A343"/>
    <mergeCell ref="C342:C343"/>
    <mergeCell ref="A339:A341"/>
    <mergeCell ref="D339:D341"/>
    <mergeCell ref="A369:A372"/>
    <mergeCell ref="C369:C372"/>
    <mergeCell ref="D369:D372"/>
    <mergeCell ref="E369:E372"/>
    <mergeCell ref="F369:F372"/>
    <mergeCell ref="D373:D374"/>
    <mergeCell ref="D232:D237"/>
    <mergeCell ref="A207:A208"/>
    <mergeCell ref="C207:C208"/>
    <mergeCell ref="D207:D208"/>
    <mergeCell ref="D240:D241"/>
    <mergeCell ref="C262:C265"/>
    <mergeCell ref="F351:F353"/>
    <mergeCell ref="C349:C350"/>
    <mergeCell ref="D349:D350"/>
    <mergeCell ref="E349:E350"/>
    <mergeCell ref="F349:F350"/>
    <mergeCell ref="C351:C353"/>
    <mergeCell ref="E351:E353"/>
    <mergeCell ref="D351:D353"/>
    <mergeCell ref="F335:F336"/>
    <mergeCell ref="A328:A329"/>
    <mergeCell ref="C328:C329"/>
    <mergeCell ref="D328:D329"/>
    <mergeCell ref="F360:F363"/>
    <mergeCell ref="A364:A365"/>
    <mergeCell ref="C360:C363"/>
    <mergeCell ref="A360:A363"/>
    <mergeCell ref="D360:D363"/>
    <mergeCell ref="E360:E363"/>
    <mergeCell ref="F366:F368"/>
    <mergeCell ref="C364:C365"/>
    <mergeCell ref="D364:D365"/>
    <mergeCell ref="E364:E365"/>
    <mergeCell ref="F364:F365"/>
    <mergeCell ref="A366:A368"/>
    <mergeCell ref="C366:C368"/>
    <mergeCell ref="D366:D368"/>
    <mergeCell ref="E366:E368"/>
    <mergeCell ref="E373:E374"/>
    <mergeCell ref="F373:F374"/>
    <mergeCell ref="F376:F377"/>
    <mergeCell ref="A378:A379"/>
    <mergeCell ref="A373:A375"/>
    <mergeCell ref="F383:F385"/>
    <mergeCell ref="F378:F379"/>
    <mergeCell ref="A380:A382"/>
    <mergeCell ref="C380:C382"/>
    <mergeCell ref="D380:D382"/>
    <mergeCell ref="E380:E382"/>
    <mergeCell ref="F380:F382"/>
    <mergeCell ref="A383:A385"/>
    <mergeCell ref="C383:C385"/>
    <mergeCell ref="D383:D385"/>
    <mergeCell ref="E383:E385"/>
    <mergeCell ref="C378:C379"/>
    <mergeCell ref="D378:D379"/>
    <mergeCell ref="E378:E379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3"/>
  <sheetViews>
    <sheetView topLeftCell="A58" workbookViewId="0">
      <selection activeCell="B135" sqref="B135"/>
    </sheetView>
  </sheetViews>
  <sheetFormatPr defaultRowHeight="15"/>
  <cols>
    <col min="2" max="2" width="38.42578125" customWidth="1"/>
    <col min="3" max="9" width="15.7109375" customWidth="1"/>
    <col min="12" max="12" width="17.42578125" bestFit="1" customWidth="1"/>
  </cols>
  <sheetData>
    <row r="1" spans="1:9" ht="16.5">
      <c r="A1" s="211" t="s">
        <v>488</v>
      </c>
      <c r="B1" s="211"/>
      <c r="C1" s="211"/>
      <c r="D1" s="211"/>
      <c r="E1" s="211"/>
      <c r="F1" s="211"/>
      <c r="G1" s="211"/>
      <c r="H1" s="211"/>
    </row>
    <row r="3" spans="1:9">
      <c r="A3" s="212" t="s">
        <v>98</v>
      </c>
      <c r="B3" s="213"/>
      <c r="C3" s="103" t="s">
        <v>174</v>
      </c>
      <c r="D3" s="218" t="s">
        <v>175</v>
      </c>
      <c r="E3" s="219"/>
      <c r="F3" s="218" t="s">
        <v>176</v>
      </c>
      <c r="G3" s="219"/>
      <c r="H3" s="218" t="s">
        <v>177</v>
      </c>
      <c r="I3" s="219"/>
    </row>
    <row r="4" spans="1:9">
      <c r="A4" s="214"/>
      <c r="B4" s="215"/>
      <c r="C4" s="104" t="s">
        <v>179</v>
      </c>
      <c r="D4" s="220" t="s">
        <v>180</v>
      </c>
      <c r="E4" s="221"/>
      <c r="F4" s="220" t="s">
        <v>181</v>
      </c>
      <c r="G4" s="221"/>
      <c r="H4" s="220" t="s">
        <v>182</v>
      </c>
      <c r="I4" s="221"/>
    </row>
    <row r="5" spans="1:9">
      <c r="A5" s="214"/>
      <c r="B5" s="215"/>
      <c r="C5" s="104" t="s">
        <v>183</v>
      </c>
      <c r="D5" s="220" t="s">
        <v>184</v>
      </c>
      <c r="E5" s="221"/>
      <c r="F5" s="220" t="s">
        <v>185</v>
      </c>
      <c r="G5" s="221"/>
      <c r="H5" s="220" t="s">
        <v>186</v>
      </c>
      <c r="I5" s="221"/>
    </row>
    <row r="6" spans="1:9" ht="15" customHeight="1">
      <c r="A6" s="214"/>
      <c r="B6" s="215"/>
      <c r="C6" s="104"/>
      <c r="D6" s="222" t="s">
        <v>591</v>
      </c>
      <c r="E6" s="223"/>
      <c r="F6" s="222" t="s">
        <v>592</v>
      </c>
      <c r="G6" s="223"/>
      <c r="H6" s="222" t="s">
        <v>593</v>
      </c>
      <c r="I6" s="223"/>
    </row>
    <row r="7" spans="1:9">
      <c r="A7" s="214"/>
      <c r="B7" s="215"/>
      <c r="C7" s="104"/>
      <c r="D7" s="103" t="s">
        <v>489</v>
      </c>
      <c r="E7" s="103" t="s">
        <v>590</v>
      </c>
      <c r="F7" s="103" t="s">
        <v>489</v>
      </c>
      <c r="G7" s="103" t="s">
        <v>590</v>
      </c>
      <c r="H7" s="103" t="s">
        <v>489</v>
      </c>
      <c r="I7" s="103" t="s">
        <v>590</v>
      </c>
    </row>
    <row r="8" spans="1:9">
      <c r="A8" s="216"/>
      <c r="B8" s="217"/>
      <c r="C8" s="105"/>
      <c r="D8" s="105" t="s">
        <v>490</v>
      </c>
      <c r="E8" s="105" t="s">
        <v>490</v>
      </c>
      <c r="F8" s="105" t="s">
        <v>490</v>
      </c>
      <c r="G8" s="105" t="s">
        <v>490</v>
      </c>
      <c r="H8" s="105" t="s">
        <v>490</v>
      </c>
      <c r="I8" s="105" t="s">
        <v>490</v>
      </c>
    </row>
    <row r="9" spans="1:9">
      <c r="A9" s="207" t="s">
        <v>28</v>
      </c>
      <c r="B9" s="106" t="s">
        <v>491</v>
      </c>
      <c r="C9" s="208"/>
      <c r="D9" s="208" t="s">
        <v>105</v>
      </c>
      <c r="E9" s="208"/>
      <c r="F9" s="209" t="s">
        <v>105</v>
      </c>
      <c r="G9" s="208"/>
      <c r="H9" s="209" t="s">
        <v>105</v>
      </c>
      <c r="I9" s="224"/>
    </row>
    <row r="10" spans="1:9">
      <c r="A10" s="201"/>
      <c r="B10" s="107" t="s">
        <v>492</v>
      </c>
      <c r="C10" s="196"/>
      <c r="D10" s="196"/>
      <c r="E10" s="196"/>
      <c r="F10" s="197"/>
      <c r="G10" s="196"/>
      <c r="H10" s="197"/>
      <c r="I10" s="225"/>
    </row>
    <row r="11" spans="1:9">
      <c r="A11" s="201"/>
      <c r="B11" s="107" t="s">
        <v>493</v>
      </c>
      <c r="C11" s="196"/>
      <c r="D11" s="196"/>
      <c r="E11" s="196"/>
      <c r="F11" s="197"/>
      <c r="G11" s="196"/>
      <c r="H11" s="197"/>
      <c r="I11" s="225"/>
    </row>
    <row r="12" spans="1:9">
      <c r="A12" s="201" t="s">
        <v>164</v>
      </c>
      <c r="B12" s="107" t="s">
        <v>494</v>
      </c>
      <c r="C12" s="196"/>
      <c r="D12" s="197" t="s">
        <v>105</v>
      </c>
      <c r="E12" s="196"/>
      <c r="F12" s="197" t="s">
        <v>105</v>
      </c>
      <c r="G12" s="196"/>
      <c r="H12" s="197" t="s">
        <v>105</v>
      </c>
      <c r="I12" s="225"/>
    </row>
    <row r="13" spans="1:9">
      <c r="A13" s="201"/>
      <c r="B13" s="107" t="s">
        <v>495</v>
      </c>
      <c r="C13" s="196"/>
      <c r="D13" s="197"/>
      <c r="E13" s="196"/>
      <c r="F13" s="197"/>
      <c r="G13" s="196"/>
      <c r="H13" s="197"/>
      <c r="I13" s="225"/>
    </row>
    <row r="14" spans="1:9">
      <c r="A14" s="201"/>
      <c r="B14" s="107" t="s">
        <v>496</v>
      </c>
      <c r="C14" s="196"/>
      <c r="D14" s="197"/>
      <c r="E14" s="196"/>
      <c r="F14" s="197"/>
      <c r="G14" s="196"/>
      <c r="H14" s="197"/>
      <c r="I14" s="225"/>
    </row>
    <row r="15" spans="1:9">
      <c r="A15" s="201"/>
      <c r="B15" s="107" t="s">
        <v>497</v>
      </c>
      <c r="C15" s="199" t="s">
        <v>498</v>
      </c>
      <c r="D15" s="197" t="s">
        <v>105</v>
      </c>
      <c r="E15" s="196"/>
      <c r="F15" s="197" t="s">
        <v>105</v>
      </c>
      <c r="G15" s="196"/>
      <c r="H15" s="197"/>
      <c r="I15" s="225"/>
    </row>
    <row r="16" spans="1:9">
      <c r="A16" s="201"/>
      <c r="B16" s="107" t="s">
        <v>499</v>
      </c>
      <c r="C16" s="199"/>
      <c r="D16" s="197"/>
      <c r="E16" s="196"/>
      <c r="F16" s="197"/>
      <c r="G16" s="196"/>
      <c r="H16" s="197"/>
      <c r="I16" s="225"/>
    </row>
    <row r="17" spans="1:9">
      <c r="A17" s="201"/>
      <c r="B17" s="107" t="s">
        <v>495</v>
      </c>
      <c r="C17" s="199"/>
      <c r="D17" s="197"/>
      <c r="E17" s="196"/>
      <c r="F17" s="197"/>
      <c r="G17" s="196"/>
      <c r="H17" s="197"/>
      <c r="I17" s="225"/>
    </row>
    <row r="18" spans="1:9">
      <c r="A18" s="201"/>
      <c r="B18" s="107" t="s">
        <v>500</v>
      </c>
      <c r="C18" s="199"/>
      <c r="D18" s="197"/>
      <c r="E18" s="196"/>
      <c r="F18" s="197"/>
      <c r="G18" s="196"/>
      <c r="H18" s="197"/>
      <c r="I18" s="225"/>
    </row>
    <row r="19" spans="1:9">
      <c r="A19" s="201"/>
      <c r="B19" s="107" t="s">
        <v>501</v>
      </c>
      <c r="C19" s="199"/>
      <c r="D19" s="197"/>
      <c r="E19" s="196"/>
      <c r="F19" s="197"/>
      <c r="G19" s="196"/>
      <c r="H19" s="197"/>
      <c r="I19" s="225"/>
    </row>
    <row r="20" spans="1:9">
      <c r="A20" s="201"/>
      <c r="B20" s="107" t="s">
        <v>502</v>
      </c>
      <c r="C20" s="199"/>
      <c r="D20" s="197"/>
      <c r="E20" s="196"/>
      <c r="F20" s="197"/>
      <c r="G20" s="196"/>
      <c r="H20" s="197"/>
      <c r="I20" s="225"/>
    </row>
    <row r="21" spans="1:9">
      <c r="A21" s="201"/>
      <c r="B21" s="107" t="s">
        <v>211</v>
      </c>
      <c r="C21" s="199"/>
      <c r="D21" s="197"/>
      <c r="E21" s="196"/>
      <c r="F21" s="197"/>
      <c r="G21" s="196"/>
      <c r="H21" s="197"/>
      <c r="I21" s="225"/>
    </row>
    <row r="22" spans="1:9">
      <c r="A22" s="201"/>
      <c r="B22" s="107" t="s">
        <v>503</v>
      </c>
      <c r="C22" s="199"/>
      <c r="D22" s="197"/>
      <c r="E22" s="196"/>
      <c r="F22" s="197"/>
      <c r="G22" s="196"/>
      <c r="H22" s="197"/>
      <c r="I22" s="225"/>
    </row>
    <row r="23" spans="1:9">
      <c r="A23" s="201"/>
      <c r="B23" s="107" t="s">
        <v>504</v>
      </c>
      <c r="C23" s="199"/>
      <c r="D23" s="197"/>
      <c r="E23" s="196"/>
      <c r="F23" s="197"/>
      <c r="G23" s="196"/>
      <c r="H23" s="197"/>
      <c r="I23" s="225"/>
    </row>
    <row r="24" spans="1:9">
      <c r="A24" s="201"/>
      <c r="B24" s="107" t="s">
        <v>357</v>
      </c>
      <c r="C24" s="199"/>
      <c r="D24" s="197"/>
      <c r="E24" s="196"/>
      <c r="F24" s="197"/>
      <c r="G24" s="196"/>
      <c r="H24" s="197"/>
      <c r="I24" s="225"/>
    </row>
    <row r="25" spans="1:9">
      <c r="A25" s="201"/>
      <c r="B25" s="107" t="s">
        <v>505</v>
      </c>
      <c r="C25" s="199"/>
      <c r="D25" s="197"/>
      <c r="E25" s="196"/>
      <c r="F25" s="197"/>
      <c r="G25" s="196"/>
      <c r="H25" s="197"/>
      <c r="I25" s="225"/>
    </row>
    <row r="26" spans="1:9">
      <c r="A26" s="201"/>
      <c r="B26" s="107" t="s">
        <v>506</v>
      </c>
      <c r="C26" s="199"/>
      <c r="D26" s="197"/>
      <c r="E26" s="196"/>
      <c r="F26" s="197"/>
      <c r="G26" s="196"/>
      <c r="H26" s="197"/>
      <c r="I26" s="225"/>
    </row>
    <row r="27" spans="1:9">
      <c r="A27" s="201"/>
      <c r="B27" s="107" t="s">
        <v>507</v>
      </c>
      <c r="C27" s="199"/>
      <c r="D27" s="197"/>
      <c r="E27" s="196"/>
      <c r="F27" s="197"/>
      <c r="G27" s="196"/>
      <c r="H27" s="197"/>
      <c r="I27" s="225"/>
    </row>
    <row r="28" spans="1:9">
      <c r="A28" s="201"/>
      <c r="B28" s="107" t="s">
        <v>508</v>
      </c>
      <c r="C28" s="199"/>
      <c r="D28" s="197"/>
      <c r="E28" s="196"/>
      <c r="F28" s="197"/>
      <c r="G28" s="196"/>
      <c r="H28" s="197"/>
      <c r="I28" s="225"/>
    </row>
    <row r="29" spans="1:9">
      <c r="A29" s="201"/>
      <c r="B29" s="107" t="s">
        <v>509</v>
      </c>
      <c r="C29" s="199"/>
      <c r="D29" s="197"/>
      <c r="E29" s="196"/>
      <c r="F29" s="197"/>
      <c r="G29" s="196"/>
      <c r="H29" s="197"/>
      <c r="I29" s="225"/>
    </row>
    <row r="30" spans="1:9">
      <c r="A30" s="201"/>
      <c r="B30" s="107" t="s">
        <v>510</v>
      </c>
      <c r="C30" s="199"/>
      <c r="D30" s="197"/>
      <c r="E30" s="196"/>
      <c r="F30" s="197"/>
      <c r="G30" s="196"/>
      <c r="H30" s="197"/>
      <c r="I30" s="225"/>
    </row>
    <row r="31" spans="1:9">
      <c r="A31" s="201"/>
      <c r="B31" s="107" t="s">
        <v>511</v>
      </c>
      <c r="C31" s="199"/>
      <c r="D31" s="197"/>
      <c r="E31" s="196"/>
      <c r="F31" s="197"/>
      <c r="G31" s="196"/>
      <c r="H31" s="197"/>
      <c r="I31" s="225"/>
    </row>
    <row r="32" spans="1:9">
      <c r="A32" s="201"/>
      <c r="B32" s="107" t="s">
        <v>512</v>
      </c>
      <c r="C32" s="199"/>
      <c r="D32" s="197"/>
      <c r="E32" s="196"/>
      <c r="F32" s="197"/>
      <c r="G32" s="196"/>
      <c r="H32" s="197"/>
      <c r="I32" s="225"/>
    </row>
    <row r="33" spans="1:9">
      <c r="A33" s="201"/>
      <c r="B33" s="107" t="s">
        <v>513</v>
      </c>
      <c r="C33" s="199"/>
      <c r="D33" s="197"/>
      <c r="E33" s="196"/>
      <c r="F33" s="197"/>
      <c r="G33" s="196"/>
      <c r="H33" s="197"/>
      <c r="I33" s="225"/>
    </row>
    <row r="34" spans="1:9">
      <c r="A34" s="201"/>
      <c r="B34" s="107" t="s">
        <v>514</v>
      </c>
      <c r="C34" s="199" t="s">
        <v>515</v>
      </c>
      <c r="D34" s="197" t="s">
        <v>105</v>
      </c>
      <c r="E34" s="196"/>
      <c r="F34" s="197" t="s">
        <v>105</v>
      </c>
      <c r="G34" s="196"/>
      <c r="H34" s="197" t="s">
        <v>105</v>
      </c>
      <c r="I34" s="225"/>
    </row>
    <row r="35" spans="1:9">
      <c r="A35" s="201"/>
      <c r="B35" s="107" t="s">
        <v>516</v>
      </c>
      <c r="C35" s="196"/>
      <c r="D35" s="197"/>
      <c r="E35" s="196"/>
      <c r="F35" s="197"/>
      <c r="G35" s="196"/>
      <c r="H35" s="197"/>
      <c r="I35" s="225"/>
    </row>
    <row r="36" spans="1:9">
      <c r="A36" s="201"/>
      <c r="B36" s="107" t="s">
        <v>517</v>
      </c>
      <c r="C36" s="196"/>
      <c r="D36" s="197"/>
      <c r="E36" s="196"/>
      <c r="F36" s="197"/>
      <c r="G36" s="196"/>
      <c r="H36" s="197"/>
      <c r="I36" s="225"/>
    </row>
    <row r="37" spans="1:9">
      <c r="A37" s="201"/>
      <c r="B37" s="107" t="s">
        <v>495</v>
      </c>
      <c r="C37" s="196"/>
      <c r="D37" s="197"/>
      <c r="E37" s="196"/>
      <c r="F37" s="197"/>
      <c r="G37" s="196"/>
      <c r="H37" s="197"/>
      <c r="I37" s="225"/>
    </row>
    <row r="38" spans="1:9">
      <c r="A38" s="201"/>
      <c r="B38" s="107" t="s">
        <v>500</v>
      </c>
      <c r="C38" s="196"/>
      <c r="D38" s="197"/>
      <c r="E38" s="196"/>
      <c r="F38" s="197"/>
      <c r="G38" s="196"/>
      <c r="H38" s="197"/>
      <c r="I38" s="225"/>
    </row>
    <row r="39" spans="1:9">
      <c r="A39" s="201"/>
      <c r="B39" s="107" t="s">
        <v>518</v>
      </c>
      <c r="C39" s="196"/>
      <c r="D39" s="197"/>
      <c r="E39" s="196"/>
      <c r="F39" s="197"/>
      <c r="G39" s="196"/>
      <c r="H39" s="197"/>
      <c r="I39" s="225"/>
    </row>
    <row r="40" spans="1:9">
      <c r="A40" s="201"/>
      <c r="B40" s="107" t="s">
        <v>519</v>
      </c>
      <c r="C40" s="196"/>
      <c r="D40" s="197"/>
      <c r="E40" s="196"/>
      <c r="F40" s="197"/>
      <c r="G40" s="196"/>
      <c r="H40" s="197"/>
      <c r="I40" s="225"/>
    </row>
    <row r="41" spans="1:9">
      <c r="A41" s="201"/>
      <c r="B41" s="107" t="s">
        <v>520</v>
      </c>
      <c r="C41" s="196"/>
      <c r="D41" s="197"/>
      <c r="E41" s="196"/>
      <c r="F41" s="197"/>
      <c r="G41" s="196"/>
      <c r="H41" s="197"/>
      <c r="I41" s="225"/>
    </row>
    <row r="42" spans="1:9">
      <c r="A42" s="201"/>
      <c r="B42" s="107" t="s">
        <v>521</v>
      </c>
      <c r="C42" s="196"/>
      <c r="D42" s="197"/>
      <c r="E42" s="196"/>
      <c r="F42" s="197"/>
      <c r="G42" s="196"/>
      <c r="H42" s="197"/>
      <c r="I42" s="225"/>
    </row>
    <row r="43" spans="1:9">
      <c r="A43" s="201"/>
      <c r="B43" s="107" t="s">
        <v>522</v>
      </c>
      <c r="C43" s="196"/>
      <c r="D43" s="197"/>
      <c r="E43" s="196"/>
      <c r="F43" s="197"/>
      <c r="G43" s="196"/>
      <c r="H43" s="197"/>
      <c r="I43" s="225"/>
    </row>
    <row r="44" spans="1:9">
      <c r="A44" s="201"/>
      <c r="B44" s="107" t="s">
        <v>523</v>
      </c>
      <c r="C44" s="196"/>
      <c r="D44" s="197"/>
      <c r="E44" s="196"/>
      <c r="F44" s="197"/>
      <c r="G44" s="196"/>
      <c r="H44" s="197"/>
      <c r="I44" s="225"/>
    </row>
    <row r="45" spans="1:9">
      <c r="A45" s="201"/>
      <c r="B45" s="107" t="s">
        <v>524</v>
      </c>
      <c r="C45" s="196"/>
      <c r="D45" s="197"/>
      <c r="E45" s="196"/>
      <c r="F45" s="197"/>
      <c r="G45" s="196"/>
      <c r="H45" s="197"/>
      <c r="I45" s="225"/>
    </row>
    <row r="46" spans="1:9">
      <c r="A46" s="201"/>
      <c r="B46" s="107" t="s">
        <v>525</v>
      </c>
      <c r="C46" s="196"/>
      <c r="D46" s="197"/>
      <c r="E46" s="196"/>
      <c r="F46" s="197"/>
      <c r="G46" s="196"/>
      <c r="H46" s="197"/>
      <c r="I46" s="225"/>
    </row>
    <row r="47" spans="1:9">
      <c r="A47" s="201"/>
      <c r="B47" s="107" t="s">
        <v>526</v>
      </c>
      <c r="C47" s="196"/>
      <c r="D47" s="197"/>
      <c r="E47" s="196"/>
      <c r="F47" s="197"/>
      <c r="G47" s="196"/>
      <c r="H47" s="197"/>
      <c r="I47" s="225"/>
    </row>
    <row r="48" spans="1:9">
      <c r="A48" s="201"/>
      <c r="B48" s="107" t="s">
        <v>527</v>
      </c>
      <c r="C48" s="196"/>
      <c r="D48" s="197"/>
      <c r="E48" s="196"/>
      <c r="F48" s="197"/>
      <c r="G48" s="196"/>
      <c r="H48" s="197"/>
      <c r="I48" s="225"/>
    </row>
    <row r="49" spans="1:9">
      <c r="A49" s="201"/>
      <c r="B49" s="107" t="s">
        <v>528</v>
      </c>
      <c r="C49" s="196"/>
      <c r="D49" s="197"/>
      <c r="E49" s="196"/>
      <c r="F49" s="197"/>
      <c r="G49" s="196"/>
      <c r="H49" s="197"/>
      <c r="I49" s="225"/>
    </row>
    <row r="50" spans="1:9">
      <c r="A50" s="201"/>
      <c r="B50" s="107" t="s">
        <v>529</v>
      </c>
      <c r="C50" s="196"/>
      <c r="D50" s="197"/>
      <c r="E50" s="196"/>
      <c r="F50" s="197"/>
      <c r="G50" s="196"/>
      <c r="H50" s="197"/>
      <c r="I50" s="225"/>
    </row>
    <row r="51" spans="1:9">
      <c r="A51" s="201"/>
      <c r="B51" s="107" t="s">
        <v>530</v>
      </c>
      <c r="C51" s="196"/>
      <c r="D51" s="197"/>
      <c r="E51" s="196"/>
      <c r="F51" s="197"/>
      <c r="G51" s="196"/>
      <c r="H51" s="197"/>
      <c r="I51" s="225"/>
    </row>
    <row r="52" spans="1:9">
      <c r="A52" s="201"/>
      <c r="B52" s="107" t="s">
        <v>523</v>
      </c>
      <c r="C52" s="196"/>
      <c r="D52" s="197"/>
      <c r="E52" s="196"/>
      <c r="F52" s="197"/>
      <c r="G52" s="196"/>
      <c r="H52" s="197"/>
      <c r="I52" s="225"/>
    </row>
    <row r="53" spans="1:9">
      <c r="A53" s="201"/>
      <c r="B53" s="107" t="s">
        <v>531</v>
      </c>
      <c r="C53" s="196"/>
      <c r="D53" s="197"/>
      <c r="E53" s="196"/>
      <c r="F53" s="197"/>
      <c r="G53" s="196"/>
      <c r="H53" s="197"/>
      <c r="I53" s="225"/>
    </row>
    <row r="54" spans="1:9">
      <c r="A54" s="201" t="s">
        <v>193</v>
      </c>
      <c r="B54" s="107" t="s">
        <v>532</v>
      </c>
      <c r="C54" s="196"/>
      <c r="D54" s="197" t="s">
        <v>105</v>
      </c>
      <c r="E54" s="196"/>
      <c r="F54" s="197" t="s">
        <v>105</v>
      </c>
      <c r="G54" s="196"/>
      <c r="H54" s="197" t="s">
        <v>105</v>
      </c>
      <c r="I54" s="225"/>
    </row>
    <row r="55" spans="1:9">
      <c r="A55" s="201"/>
      <c r="B55" s="107" t="s">
        <v>533</v>
      </c>
      <c r="C55" s="196"/>
      <c r="D55" s="197"/>
      <c r="E55" s="196"/>
      <c r="F55" s="197"/>
      <c r="G55" s="196"/>
      <c r="H55" s="197"/>
      <c r="I55" s="225"/>
    </row>
    <row r="56" spans="1:9">
      <c r="A56" s="201"/>
      <c r="B56" s="107" t="s">
        <v>534</v>
      </c>
      <c r="C56" s="109"/>
      <c r="D56" s="110" t="s">
        <v>105</v>
      </c>
      <c r="E56" s="110"/>
      <c r="F56" s="110" t="s">
        <v>105</v>
      </c>
      <c r="G56" s="110"/>
      <c r="H56" s="110" t="s">
        <v>105</v>
      </c>
      <c r="I56" s="112"/>
    </row>
    <row r="57" spans="1:9">
      <c r="A57" s="201"/>
      <c r="B57" s="107" t="s">
        <v>535</v>
      </c>
      <c r="C57" s="199" t="s">
        <v>498</v>
      </c>
      <c r="D57" s="197" t="s">
        <v>105</v>
      </c>
      <c r="E57" s="196"/>
      <c r="F57" s="197" t="s">
        <v>105</v>
      </c>
      <c r="G57" s="196"/>
      <c r="H57" s="197" t="s">
        <v>105</v>
      </c>
      <c r="I57" s="225"/>
    </row>
    <row r="58" spans="1:9">
      <c r="A58" s="201"/>
      <c r="B58" s="107"/>
      <c r="C58" s="199"/>
      <c r="D58" s="197"/>
      <c r="E58" s="196"/>
      <c r="F58" s="197"/>
      <c r="G58" s="196"/>
      <c r="H58" s="197"/>
      <c r="I58" s="225"/>
    </row>
    <row r="59" spans="1:9">
      <c r="A59" s="201"/>
      <c r="B59" s="107"/>
      <c r="C59" s="196"/>
      <c r="D59" s="197"/>
      <c r="E59" s="196"/>
      <c r="F59" s="197"/>
      <c r="G59" s="196"/>
      <c r="H59" s="197"/>
      <c r="I59" s="225"/>
    </row>
    <row r="60" spans="1:9">
      <c r="A60" s="201"/>
      <c r="B60" s="107" t="s">
        <v>536</v>
      </c>
      <c r="C60" s="199" t="s">
        <v>515</v>
      </c>
      <c r="D60" s="197" t="s">
        <v>105</v>
      </c>
      <c r="E60" s="110"/>
      <c r="F60" s="197" t="s">
        <v>105</v>
      </c>
      <c r="G60" s="110"/>
      <c r="H60" s="197" t="s">
        <v>105</v>
      </c>
      <c r="I60" s="112"/>
    </row>
    <row r="61" spans="1:9">
      <c r="A61" s="201"/>
      <c r="B61" s="107" t="s">
        <v>537</v>
      </c>
      <c r="C61" s="196"/>
      <c r="D61" s="197"/>
      <c r="E61" s="110"/>
      <c r="F61" s="197"/>
      <c r="G61" s="110"/>
      <c r="H61" s="197"/>
      <c r="I61" s="112"/>
    </row>
    <row r="62" spans="1:9">
      <c r="A62" s="201"/>
      <c r="B62" s="107" t="s">
        <v>538</v>
      </c>
      <c r="C62" s="196"/>
      <c r="D62" s="197"/>
      <c r="E62" s="110"/>
      <c r="F62" s="197"/>
      <c r="G62" s="110"/>
      <c r="H62" s="197"/>
      <c r="I62" s="112"/>
    </row>
    <row r="63" spans="1:9">
      <c r="A63" s="201"/>
      <c r="B63" s="107" t="s">
        <v>539</v>
      </c>
      <c r="C63" s="199" t="s">
        <v>515</v>
      </c>
      <c r="D63" s="197" t="s">
        <v>105</v>
      </c>
      <c r="E63" s="110"/>
      <c r="F63" s="197" t="s">
        <v>105</v>
      </c>
      <c r="G63" s="110"/>
      <c r="H63" s="197" t="s">
        <v>105</v>
      </c>
      <c r="I63" s="112"/>
    </row>
    <row r="64" spans="1:9">
      <c r="A64" s="201"/>
      <c r="B64" s="107"/>
      <c r="C64" s="199"/>
      <c r="D64" s="197"/>
      <c r="E64" s="110"/>
      <c r="F64" s="197"/>
      <c r="G64" s="110"/>
      <c r="H64" s="197"/>
      <c r="I64" s="112"/>
    </row>
    <row r="65" spans="1:9">
      <c r="A65" s="201" t="s">
        <v>17</v>
      </c>
      <c r="B65" s="107" t="s">
        <v>540</v>
      </c>
      <c r="C65" s="199" t="s">
        <v>515</v>
      </c>
      <c r="D65" s="197" t="s">
        <v>105</v>
      </c>
      <c r="E65" s="110"/>
      <c r="F65" s="197" t="s">
        <v>105</v>
      </c>
      <c r="G65" s="110"/>
      <c r="H65" s="197" t="s">
        <v>105</v>
      </c>
      <c r="I65" s="112"/>
    </row>
    <row r="66" spans="1:9">
      <c r="A66" s="201"/>
      <c r="B66" s="107" t="s">
        <v>541</v>
      </c>
      <c r="C66" s="199"/>
      <c r="D66" s="197"/>
      <c r="E66" s="110"/>
      <c r="F66" s="197"/>
      <c r="G66" s="110"/>
      <c r="H66" s="197"/>
      <c r="I66" s="112"/>
    </row>
    <row r="67" spans="1:9">
      <c r="A67" s="201" t="s">
        <v>112</v>
      </c>
      <c r="B67" s="107" t="s">
        <v>542</v>
      </c>
      <c r="C67" s="199"/>
      <c r="D67" s="197"/>
      <c r="E67" s="110"/>
      <c r="F67" s="197"/>
      <c r="G67" s="110"/>
      <c r="H67" s="197"/>
      <c r="I67" s="112"/>
    </row>
    <row r="68" spans="1:9">
      <c r="A68" s="201"/>
      <c r="B68" s="107" t="s">
        <v>543</v>
      </c>
      <c r="C68" s="199"/>
      <c r="D68" s="197"/>
      <c r="E68" s="110"/>
      <c r="F68" s="197"/>
      <c r="G68" s="110"/>
      <c r="H68" s="197"/>
      <c r="I68" s="112"/>
    </row>
    <row r="69" spans="1:9">
      <c r="A69" s="201" t="s">
        <v>49</v>
      </c>
      <c r="B69" s="107" t="s">
        <v>544</v>
      </c>
      <c r="C69" s="199" t="s">
        <v>515</v>
      </c>
      <c r="D69" s="205">
        <v>378.66</v>
      </c>
      <c r="E69" s="205">
        <v>1352.85</v>
      </c>
      <c r="F69" s="200">
        <v>753.88</v>
      </c>
      <c r="G69" s="210">
        <v>753.88</v>
      </c>
      <c r="H69" s="200">
        <v>730.37</v>
      </c>
      <c r="I69" s="200">
        <v>730.37</v>
      </c>
    </row>
    <row r="70" spans="1:9">
      <c r="A70" s="201"/>
      <c r="B70" s="107" t="s">
        <v>545</v>
      </c>
      <c r="C70" s="196"/>
      <c r="D70" s="206"/>
      <c r="E70" s="206"/>
      <c r="F70" s="197"/>
      <c r="G70" s="210"/>
      <c r="H70" s="197"/>
      <c r="I70" s="197"/>
    </row>
    <row r="71" spans="1:9">
      <c r="A71" s="201"/>
      <c r="B71" s="107" t="s">
        <v>546</v>
      </c>
      <c r="C71" s="196"/>
      <c r="D71" s="206"/>
      <c r="E71" s="206"/>
      <c r="F71" s="197"/>
      <c r="G71" s="210"/>
      <c r="H71" s="197"/>
      <c r="I71" s="197"/>
    </row>
    <row r="72" spans="1:9">
      <c r="A72" s="201"/>
      <c r="B72" s="107" t="s">
        <v>547</v>
      </c>
      <c r="C72" s="196"/>
      <c r="D72" s="206"/>
      <c r="E72" s="206"/>
      <c r="F72" s="197"/>
      <c r="G72" s="210"/>
      <c r="H72" s="197"/>
      <c r="I72" s="197"/>
    </row>
    <row r="73" spans="1:9">
      <c r="A73" s="201" t="s">
        <v>50</v>
      </c>
      <c r="B73" s="107" t="s">
        <v>544</v>
      </c>
      <c r="C73" s="199" t="s">
        <v>515</v>
      </c>
      <c r="D73" s="205">
        <v>596.62</v>
      </c>
      <c r="E73" s="205">
        <v>1204.55</v>
      </c>
      <c r="F73" s="200">
        <v>461.52</v>
      </c>
      <c r="G73" s="210">
        <v>461.52</v>
      </c>
      <c r="H73" s="200">
        <v>461.52</v>
      </c>
      <c r="I73" s="200">
        <v>2492.83</v>
      </c>
    </row>
    <row r="74" spans="1:9">
      <c r="A74" s="201"/>
      <c r="B74" s="107" t="s">
        <v>548</v>
      </c>
      <c r="C74" s="196"/>
      <c r="D74" s="206"/>
      <c r="E74" s="205"/>
      <c r="F74" s="197"/>
      <c r="G74" s="210"/>
      <c r="H74" s="197"/>
      <c r="I74" s="197"/>
    </row>
    <row r="75" spans="1:9">
      <c r="A75" s="201"/>
      <c r="B75" s="107" t="s">
        <v>549</v>
      </c>
      <c r="C75" s="196"/>
      <c r="D75" s="206"/>
      <c r="E75" s="205"/>
      <c r="F75" s="197"/>
      <c r="G75" s="210"/>
      <c r="H75" s="197"/>
      <c r="I75" s="197"/>
    </row>
    <row r="76" spans="1:9">
      <c r="A76" s="201"/>
      <c r="B76" s="107" t="s">
        <v>550</v>
      </c>
      <c r="C76" s="196"/>
      <c r="D76" s="206"/>
      <c r="E76" s="205"/>
      <c r="F76" s="197"/>
      <c r="G76" s="210"/>
      <c r="H76" s="197"/>
      <c r="I76" s="197"/>
    </row>
    <row r="77" spans="1:9">
      <c r="A77" s="201"/>
      <c r="B77" s="107" t="s">
        <v>364</v>
      </c>
      <c r="C77" s="196"/>
      <c r="D77" s="206"/>
      <c r="E77" s="205"/>
      <c r="F77" s="197"/>
      <c r="G77" s="210"/>
      <c r="H77" s="197"/>
      <c r="I77" s="197"/>
    </row>
    <row r="78" spans="1:9">
      <c r="A78" s="201"/>
      <c r="B78" s="107" t="s">
        <v>419</v>
      </c>
      <c r="C78" s="196"/>
      <c r="D78" s="206"/>
      <c r="E78" s="205"/>
      <c r="F78" s="197"/>
      <c r="G78" s="210"/>
      <c r="H78" s="197"/>
      <c r="I78" s="197"/>
    </row>
    <row r="79" spans="1:9">
      <c r="A79" s="201" t="s">
        <v>222</v>
      </c>
      <c r="B79" s="107" t="s">
        <v>544</v>
      </c>
      <c r="C79" s="199" t="s">
        <v>515</v>
      </c>
      <c r="D79" s="206"/>
      <c r="E79" s="115"/>
      <c r="F79" s="197"/>
      <c r="G79" s="110"/>
      <c r="H79" s="197"/>
      <c r="I79" s="112"/>
    </row>
    <row r="80" spans="1:9">
      <c r="A80" s="201"/>
      <c r="B80" s="107" t="s">
        <v>551</v>
      </c>
      <c r="C80" s="199"/>
      <c r="D80" s="206"/>
      <c r="E80" s="115"/>
      <c r="F80" s="197"/>
      <c r="G80" s="110"/>
      <c r="H80" s="197"/>
      <c r="I80" s="112"/>
    </row>
    <row r="81" spans="1:9">
      <c r="A81" s="201"/>
      <c r="B81" s="107" t="s">
        <v>61</v>
      </c>
      <c r="C81" s="199" t="s">
        <v>515</v>
      </c>
      <c r="D81" s="205">
        <v>676.53</v>
      </c>
      <c r="E81" s="205">
        <v>729.63</v>
      </c>
      <c r="F81" s="200">
        <v>714.78</v>
      </c>
      <c r="G81" s="210">
        <v>853.74</v>
      </c>
      <c r="H81" s="200">
        <v>820.44</v>
      </c>
      <c r="I81" s="200">
        <v>887.32</v>
      </c>
    </row>
    <row r="82" spans="1:9">
      <c r="A82" s="201"/>
      <c r="B82" s="107"/>
      <c r="C82" s="199"/>
      <c r="D82" s="206"/>
      <c r="E82" s="205"/>
      <c r="F82" s="197"/>
      <c r="G82" s="210"/>
      <c r="H82" s="197"/>
      <c r="I82" s="197"/>
    </row>
    <row r="83" spans="1:9">
      <c r="A83" s="201"/>
      <c r="B83" s="107" t="s">
        <v>39</v>
      </c>
      <c r="C83" s="199" t="s">
        <v>515</v>
      </c>
      <c r="D83" s="205">
        <v>378.89</v>
      </c>
      <c r="E83" s="205">
        <v>243.21</v>
      </c>
      <c r="F83" s="200">
        <v>243.21</v>
      </c>
      <c r="G83" s="210">
        <v>284.58</v>
      </c>
      <c r="H83" s="200">
        <v>284.58</v>
      </c>
      <c r="I83" s="200">
        <v>295.77</v>
      </c>
    </row>
    <row r="84" spans="1:9">
      <c r="A84" s="201"/>
      <c r="B84" s="107"/>
      <c r="C84" s="199"/>
      <c r="D84" s="206"/>
      <c r="E84" s="205"/>
      <c r="F84" s="197"/>
      <c r="G84" s="210"/>
      <c r="H84" s="197"/>
      <c r="I84" s="197"/>
    </row>
    <row r="85" spans="1:9">
      <c r="A85" s="201"/>
      <c r="B85" s="107" t="s">
        <v>48</v>
      </c>
      <c r="C85" s="199" t="s">
        <v>515</v>
      </c>
      <c r="D85" s="205">
        <v>225.51</v>
      </c>
      <c r="E85" s="205">
        <v>243.21</v>
      </c>
      <c r="F85" s="200">
        <v>238.26</v>
      </c>
      <c r="G85" s="210">
        <v>284.58</v>
      </c>
      <c r="H85" s="200">
        <v>273.48</v>
      </c>
      <c r="I85" s="200">
        <v>295.77</v>
      </c>
    </row>
    <row r="86" spans="1:9">
      <c r="A86" s="201"/>
      <c r="B86" s="107"/>
      <c r="C86" s="199"/>
      <c r="D86" s="206"/>
      <c r="E86" s="205"/>
      <c r="F86" s="197"/>
      <c r="G86" s="210"/>
      <c r="H86" s="197"/>
      <c r="I86" s="197"/>
    </row>
    <row r="87" spans="1:9">
      <c r="A87" s="102" t="s">
        <v>51</v>
      </c>
      <c r="B87" s="107" t="s">
        <v>552</v>
      </c>
      <c r="C87" s="109"/>
      <c r="D87" s="110" t="s">
        <v>105</v>
      </c>
      <c r="E87" s="110"/>
      <c r="F87" s="110" t="s">
        <v>105</v>
      </c>
      <c r="G87" s="110"/>
      <c r="H87" s="110" t="s">
        <v>105</v>
      </c>
      <c r="I87" s="112"/>
    </row>
    <row r="88" spans="1:9">
      <c r="A88" s="201" t="s">
        <v>117</v>
      </c>
      <c r="B88" s="107" t="s">
        <v>553</v>
      </c>
      <c r="C88" s="199" t="s">
        <v>554</v>
      </c>
      <c r="D88" s="197" t="s">
        <v>105</v>
      </c>
      <c r="E88" s="110"/>
      <c r="F88" s="197" t="s">
        <v>105</v>
      </c>
      <c r="G88" s="110"/>
      <c r="H88" s="197" t="s">
        <v>105</v>
      </c>
      <c r="I88" s="112"/>
    </row>
    <row r="89" spans="1:9">
      <c r="A89" s="201"/>
      <c r="B89" s="107" t="s">
        <v>428</v>
      </c>
      <c r="C89" s="196"/>
      <c r="D89" s="197"/>
      <c r="E89" s="110"/>
      <c r="F89" s="197"/>
      <c r="G89" s="110"/>
      <c r="H89" s="197"/>
      <c r="I89" s="112"/>
    </row>
    <row r="90" spans="1:9">
      <c r="A90" s="201"/>
      <c r="B90" s="107" t="s">
        <v>555</v>
      </c>
      <c r="C90" s="199" t="s">
        <v>554</v>
      </c>
      <c r="D90" s="197" t="s">
        <v>105</v>
      </c>
      <c r="E90" s="110"/>
      <c r="F90" s="197" t="s">
        <v>105</v>
      </c>
      <c r="G90" s="110"/>
      <c r="H90" s="197" t="s">
        <v>105</v>
      </c>
      <c r="I90" s="112"/>
    </row>
    <row r="91" spans="1:9">
      <c r="A91" s="201"/>
      <c r="B91" s="107" t="s">
        <v>556</v>
      </c>
      <c r="C91" s="196"/>
      <c r="D91" s="197"/>
      <c r="E91" s="110"/>
      <c r="F91" s="197"/>
      <c r="G91" s="110"/>
      <c r="H91" s="197"/>
      <c r="I91" s="112"/>
    </row>
    <row r="92" spans="1:9">
      <c r="A92" s="201" t="s">
        <v>122</v>
      </c>
      <c r="B92" s="107" t="s">
        <v>557</v>
      </c>
      <c r="C92" s="199" t="s">
        <v>498</v>
      </c>
      <c r="D92" s="197" t="s">
        <v>105</v>
      </c>
      <c r="E92" s="110"/>
      <c r="F92" s="197" t="s">
        <v>105</v>
      </c>
      <c r="G92" s="110"/>
      <c r="H92" s="197" t="s">
        <v>105</v>
      </c>
      <c r="I92" s="112"/>
    </row>
    <row r="93" spans="1:9">
      <c r="A93" s="201"/>
      <c r="B93" s="107" t="s">
        <v>429</v>
      </c>
      <c r="C93" s="199"/>
      <c r="D93" s="197"/>
      <c r="E93" s="110"/>
      <c r="F93" s="197"/>
      <c r="G93" s="110"/>
      <c r="H93" s="197"/>
      <c r="I93" s="112"/>
    </row>
    <row r="94" spans="1:9">
      <c r="A94" s="201"/>
      <c r="B94" s="107"/>
      <c r="C94" s="199"/>
      <c r="D94" s="197"/>
      <c r="E94" s="110"/>
      <c r="F94" s="197"/>
      <c r="G94" s="110"/>
      <c r="H94" s="197"/>
      <c r="I94" s="112"/>
    </row>
    <row r="95" spans="1:9">
      <c r="A95" s="201" t="s">
        <v>124</v>
      </c>
      <c r="B95" s="107" t="s">
        <v>558</v>
      </c>
      <c r="C95" s="196" t="s">
        <v>559</v>
      </c>
      <c r="D95" s="197" t="s">
        <v>105</v>
      </c>
      <c r="E95" s="110"/>
      <c r="F95" s="197" t="s">
        <v>105</v>
      </c>
      <c r="G95" s="110"/>
      <c r="H95" s="197" t="s">
        <v>105</v>
      </c>
      <c r="I95" s="112"/>
    </row>
    <row r="96" spans="1:9">
      <c r="A96" s="201"/>
      <c r="B96" s="107" t="s">
        <v>560</v>
      </c>
      <c r="C96" s="196"/>
      <c r="D96" s="197"/>
      <c r="E96" s="110"/>
      <c r="F96" s="197"/>
      <c r="G96" s="110"/>
      <c r="H96" s="197"/>
      <c r="I96" s="112"/>
    </row>
    <row r="97" spans="1:9">
      <c r="A97" s="201" t="s">
        <v>561</v>
      </c>
      <c r="B97" s="107" t="s">
        <v>539</v>
      </c>
      <c r="C97" s="196" t="s">
        <v>559</v>
      </c>
      <c r="D97" s="197" t="s">
        <v>105</v>
      </c>
      <c r="E97" s="110"/>
      <c r="F97" s="197" t="s">
        <v>105</v>
      </c>
      <c r="G97" s="110"/>
      <c r="H97" s="197" t="s">
        <v>105</v>
      </c>
      <c r="I97" s="112"/>
    </row>
    <row r="98" spans="1:9">
      <c r="A98" s="201"/>
      <c r="B98" s="107" t="s">
        <v>562</v>
      </c>
      <c r="C98" s="196"/>
      <c r="D98" s="197"/>
      <c r="E98" s="110"/>
      <c r="F98" s="197"/>
      <c r="G98" s="110"/>
      <c r="H98" s="197"/>
      <c r="I98" s="112"/>
    </row>
    <row r="99" spans="1:9">
      <c r="A99" s="201" t="s">
        <v>563</v>
      </c>
      <c r="B99" s="107" t="s">
        <v>564</v>
      </c>
      <c r="C99" s="196" t="s">
        <v>559</v>
      </c>
      <c r="D99" s="197" t="s">
        <v>105</v>
      </c>
      <c r="E99" s="110"/>
      <c r="F99" s="197" t="s">
        <v>105</v>
      </c>
      <c r="G99" s="110"/>
      <c r="H99" s="197" t="s">
        <v>105</v>
      </c>
      <c r="I99" s="112"/>
    </row>
    <row r="100" spans="1:9">
      <c r="A100" s="201"/>
      <c r="B100" s="107" t="s">
        <v>565</v>
      </c>
      <c r="C100" s="196"/>
      <c r="D100" s="197"/>
      <c r="E100" s="110"/>
      <c r="F100" s="197"/>
      <c r="G100" s="110"/>
      <c r="H100" s="197"/>
      <c r="I100" s="112"/>
    </row>
    <row r="101" spans="1:9" ht="15.75">
      <c r="A101" s="201"/>
      <c r="B101" s="107" t="s">
        <v>566</v>
      </c>
      <c r="C101" s="109" t="s">
        <v>559</v>
      </c>
      <c r="D101" s="110" t="s">
        <v>105</v>
      </c>
      <c r="E101" s="110"/>
      <c r="F101" s="110" t="s">
        <v>105</v>
      </c>
      <c r="G101" s="110"/>
      <c r="H101" s="110" t="s">
        <v>105</v>
      </c>
      <c r="I101" s="112"/>
    </row>
    <row r="102" spans="1:9" ht="15.75">
      <c r="A102" s="201"/>
      <c r="B102" s="107" t="s">
        <v>567</v>
      </c>
      <c r="C102" s="109" t="s">
        <v>559</v>
      </c>
      <c r="D102" s="110" t="s">
        <v>105</v>
      </c>
      <c r="E102" s="110"/>
      <c r="F102" s="110" t="s">
        <v>105</v>
      </c>
      <c r="G102" s="110"/>
      <c r="H102" s="110" t="s">
        <v>105</v>
      </c>
      <c r="I102" s="112"/>
    </row>
    <row r="103" spans="1:9" ht="15.75">
      <c r="A103" s="201"/>
      <c r="B103" s="107" t="s">
        <v>568</v>
      </c>
      <c r="C103" s="109" t="s">
        <v>559</v>
      </c>
      <c r="D103" s="110" t="s">
        <v>105</v>
      </c>
      <c r="E103" s="110"/>
      <c r="F103" s="110" t="s">
        <v>105</v>
      </c>
      <c r="G103" s="110"/>
      <c r="H103" s="110" t="s">
        <v>105</v>
      </c>
      <c r="I103" s="112"/>
    </row>
    <row r="104" spans="1:9" ht="15.75">
      <c r="A104" s="201"/>
      <c r="B104" s="107" t="s">
        <v>569</v>
      </c>
      <c r="C104" s="109" t="s">
        <v>559</v>
      </c>
      <c r="D104" s="110" t="s">
        <v>105</v>
      </c>
      <c r="E104" s="110"/>
      <c r="F104" s="110" t="s">
        <v>105</v>
      </c>
      <c r="G104" s="110"/>
      <c r="H104" s="110" t="s">
        <v>105</v>
      </c>
      <c r="I104" s="112"/>
    </row>
    <row r="105" spans="1:9">
      <c r="A105" s="201" t="s">
        <v>570</v>
      </c>
      <c r="B105" s="107" t="s">
        <v>571</v>
      </c>
      <c r="C105" s="196" t="s">
        <v>559</v>
      </c>
      <c r="D105" s="197" t="s">
        <v>105</v>
      </c>
      <c r="E105" s="110"/>
      <c r="F105" s="197" t="s">
        <v>105</v>
      </c>
      <c r="G105" s="110"/>
      <c r="H105" s="197" t="s">
        <v>105</v>
      </c>
      <c r="I105" s="112"/>
    </row>
    <row r="106" spans="1:9">
      <c r="A106" s="201"/>
      <c r="B106" s="107" t="s">
        <v>572</v>
      </c>
      <c r="C106" s="196"/>
      <c r="D106" s="197"/>
      <c r="E106" s="110"/>
      <c r="F106" s="197"/>
      <c r="G106" s="110"/>
      <c r="H106" s="197"/>
      <c r="I106" s="112"/>
    </row>
    <row r="107" spans="1:9">
      <c r="A107" s="201" t="s">
        <v>125</v>
      </c>
      <c r="B107" s="107" t="s">
        <v>573</v>
      </c>
      <c r="C107" s="196"/>
      <c r="D107" s="197" t="s">
        <v>105</v>
      </c>
      <c r="E107" s="110"/>
      <c r="F107" s="197" t="s">
        <v>105</v>
      </c>
      <c r="G107" s="110"/>
      <c r="H107" s="197" t="s">
        <v>105</v>
      </c>
      <c r="I107" s="112"/>
    </row>
    <row r="108" spans="1:9">
      <c r="A108" s="201"/>
      <c r="B108" s="107" t="s">
        <v>574</v>
      </c>
      <c r="C108" s="196"/>
      <c r="D108" s="197"/>
      <c r="E108" s="110"/>
      <c r="F108" s="197"/>
      <c r="G108" s="110"/>
      <c r="H108" s="197"/>
      <c r="I108" s="112"/>
    </row>
    <row r="109" spans="1:9">
      <c r="A109" s="201" t="s">
        <v>274</v>
      </c>
      <c r="B109" s="107" t="s">
        <v>575</v>
      </c>
      <c r="C109" s="199" t="s">
        <v>576</v>
      </c>
      <c r="D109" s="197" t="s">
        <v>105</v>
      </c>
      <c r="E109" s="110"/>
      <c r="F109" s="197" t="s">
        <v>105</v>
      </c>
      <c r="G109" s="110"/>
      <c r="H109" s="197" t="s">
        <v>105</v>
      </c>
      <c r="I109" s="112"/>
    </row>
    <row r="110" spans="1:9">
      <c r="A110" s="201"/>
      <c r="B110" s="107" t="s">
        <v>577</v>
      </c>
      <c r="C110" s="199"/>
      <c r="D110" s="197"/>
      <c r="E110" s="110"/>
      <c r="F110" s="197"/>
      <c r="G110" s="110"/>
      <c r="H110" s="197"/>
      <c r="I110" s="112"/>
    </row>
    <row r="111" spans="1:9">
      <c r="A111" s="201"/>
      <c r="B111" s="107"/>
      <c r="C111" s="196"/>
      <c r="D111" s="197"/>
      <c r="E111" s="110"/>
      <c r="F111" s="197"/>
      <c r="G111" s="110"/>
      <c r="H111" s="197"/>
      <c r="I111" s="112"/>
    </row>
    <row r="112" spans="1:9">
      <c r="A112" s="102" t="s">
        <v>578</v>
      </c>
      <c r="B112" s="107" t="s">
        <v>560</v>
      </c>
      <c r="C112" s="109" t="s">
        <v>559</v>
      </c>
      <c r="D112" s="110" t="s">
        <v>105</v>
      </c>
      <c r="E112" s="110"/>
      <c r="F112" s="110" t="s">
        <v>105</v>
      </c>
      <c r="G112" s="110"/>
      <c r="H112" s="110" t="s">
        <v>105</v>
      </c>
      <c r="I112" s="112"/>
    </row>
    <row r="113" spans="1:9">
      <c r="A113" s="201" t="s">
        <v>280</v>
      </c>
      <c r="B113" s="107" t="s">
        <v>579</v>
      </c>
      <c r="C113" s="199" t="s">
        <v>580</v>
      </c>
      <c r="D113" s="197" t="s">
        <v>105</v>
      </c>
      <c r="E113" s="110"/>
      <c r="F113" s="197" t="s">
        <v>105</v>
      </c>
      <c r="G113" s="110"/>
      <c r="H113" s="197" t="s">
        <v>105</v>
      </c>
      <c r="I113" s="112"/>
    </row>
    <row r="114" spans="1:9">
      <c r="A114" s="201"/>
      <c r="B114" s="107" t="s">
        <v>581</v>
      </c>
      <c r="C114" s="196"/>
      <c r="D114" s="197"/>
      <c r="E114" s="110"/>
      <c r="F114" s="197"/>
      <c r="G114" s="110"/>
      <c r="H114" s="197"/>
      <c r="I114" s="112"/>
    </row>
    <row r="115" spans="1:9">
      <c r="A115" s="201"/>
      <c r="B115" s="107" t="s">
        <v>582</v>
      </c>
      <c r="C115" s="196"/>
      <c r="D115" s="197"/>
      <c r="E115" s="110"/>
      <c r="F115" s="197"/>
      <c r="G115" s="110"/>
      <c r="H115" s="197"/>
      <c r="I115" s="112"/>
    </row>
    <row r="116" spans="1:9">
      <c r="A116" s="201"/>
      <c r="B116" s="107" t="s">
        <v>583</v>
      </c>
      <c r="C116" s="199" t="s">
        <v>580</v>
      </c>
      <c r="D116" s="197" t="s">
        <v>105</v>
      </c>
      <c r="E116" s="110"/>
      <c r="F116" s="197" t="s">
        <v>105</v>
      </c>
      <c r="G116" s="110"/>
      <c r="H116" s="197" t="s">
        <v>105</v>
      </c>
      <c r="I116" s="112"/>
    </row>
    <row r="117" spans="1:9">
      <c r="A117" s="201"/>
      <c r="B117" s="107"/>
      <c r="C117" s="199"/>
      <c r="D117" s="197"/>
      <c r="E117" s="110"/>
      <c r="F117" s="197"/>
      <c r="G117" s="110"/>
      <c r="H117" s="197"/>
      <c r="I117" s="112"/>
    </row>
    <row r="118" spans="1:9">
      <c r="A118" s="201"/>
      <c r="B118" s="107" t="s">
        <v>584</v>
      </c>
      <c r="C118" s="199" t="s">
        <v>580</v>
      </c>
      <c r="D118" s="197" t="s">
        <v>105</v>
      </c>
      <c r="E118" s="110"/>
      <c r="F118" s="197" t="s">
        <v>105</v>
      </c>
      <c r="G118" s="110"/>
      <c r="H118" s="197" t="s">
        <v>105</v>
      </c>
      <c r="I118" s="112"/>
    </row>
    <row r="119" spans="1:9">
      <c r="A119" s="202"/>
      <c r="B119" s="108"/>
      <c r="C119" s="203"/>
      <c r="D119" s="204"/>
      <c r="E119" s="111"/>
      <c r="F119" s="204"/>
      <c r="G119" s="111"/>
      <c r="H119" s="204"/>
      <c r="I119" s="113"/>
    </row>
    <row r="120" spans="1:9">
      <c r="A120" s="99"/>
      <c r="B120" s="99"/>
      <c r="C120" s="99"/>
      <c r="D120" s="99"/>
      <c r="E120" s="99"/>
      <c r="F120" s="99"/>
      <c r="G120" s="99"/>
      <c r="H120" s="99"/>
    </row>
    <row r="121" spans="1:9">
      <c r="A121" s="100"/>
      <c r="B121" s="100"/>
      <c r="C121" s="99"/>
      <c r="D121" s="99"/>
      <c r="E121" s="99"/>
      <c r="F121" s="99"/>
      <c r="G121" s="99"/>
      <c r="H121" s="99"/>
    </row>
    <row r="122" spans="1:9">
      <c r="A122" s="98" t="s">
        <v>585</v>
      </c>
      <c r="B122" s="98"/>
      <c r="C122" s="98"/>
      <c r="D122" s="98"/>
      <c r="E122" s="98"/>
      <c r="F122" s="98"/>
      <c r="G122" s="98"/>
      <c r="H122" s="98"/>
    </row>
    <row r="123" spans="1:9">
      <c r="A123" s="98" t="s">
        <v>586</v>
      </c>
      <c r="B123" s="98"/>
      <c r="C123" s="98"/>
      <c r="D123" s="98"/>
      <c r="E123" s="98"/>
      <c r="F123" s="98"/>
      <c r="G123" s="98"/>
      <c r="H123" s="98"/>
    </row>
    <row r="124" spans="1:9">
      <c r="A124" s="98" t="s">
        <v>587</v>
      </c>
      <c r="B124" s="98"/>
      <c r="C124" s="98"/>
      <c r="D124" s="98"/>
      <c r="E124" s="98"/>
      <c r="F124" s="98"/>
      <c r="G124" s="98"/>
      <c r="H124" s="98"/>
    </row>
    <row r="125" spans="1:9">
      <c r="A125" s="98" t="s">
        <v>588</v>
      </c>
      <c r="B125" s="98"/>
      <c r="C125" s="98"/>
      <c r="D125" s="98"/>
      <c r="E125" s="98"/>
      <c r="F125" s="98"/>
      <c r="G125" s="98"/>
      <c r="H125" s="98"/>
    </row>
    <row r="126" spans="1:9">
      <c r="A126" s="98"/>
      <c r="B126" s="98"/>
      <c r="C126" s="98"/>
      <c r="D126" s="98"/>
      <c r="E126" s="98"/>
      <c r="F126" s="98"/>
      <c r="G126" s="98"/>
      <c r="H126" s="98"/>
    </row>
    <row r="128" spans="1:9">
      <c r="A128" s="99" t="s">
        <v>589</v>
      </c>
      <c r="B128" s="101"/>
      <c r="C128" s="198"/>
      <c r="D128" s="198"/>
      <c r="E128" s="198"/>
      <c r="F128" s="198"/>
      <c r="G128" s="198"/>
      <c r="H128" s="198"/>
    </row>
    <row r="129" spans="1:8">
      <c r="A129" s="99"/>
      <c r="B129" s="101"/>
      <c r="C129" s="198"/>
      <c r="D129" s="198"/>
      <c r="E129" s="198"/>
      <c r="F129" s="198"/>
      <c r="G129" s="198"/>
      <c r="H129" s="198"/>
    </row>
    <row r="130" spans="1:8">
      <c r="A130" s="101"/>
      <c r="B130" s="101"/>
      <c r="C130" s="198"/>
      <c r="D130" s="198"/>
      <c r="E130" s="198"/>
      <c r="F130" s="198"/>
      <c r="G130" s="198"/>
      <c r="H130" s="198"/>
    </row>
    <row r="131" spans="1:8">
      <c r="A131" s="99"/>
      <c r="B131" s="99"/>
      <c r="C131" s="198"/>
      <c r="D131" s="198"/>
      <c r="E131" s="198"/>
      <c r="F131" s="198"/>
      <c r="G131" s="198"/>
      <c r="H131" s="198"/>
    </row>
    <row r="132" spans="1:8">
      <c r="A132" s="99"/>
      <c r="B132" s="99"/>
      <c r="C132" s="198"/>
      <c r="D132" s="198"/>
      <c r="E132" s="198"/>
      <c r="F132" s="198"/>
      <c r="G132" s="198"/>
      <c r="H132" s="198"/>
    </row>
    <row r="133" spans="1:8">
      <c r="A133" s="99"/>
      <c r="B133" s="99"/>
      <c r="C133" s="198"/>
      <c r="D133" s="198"/>
      <c r="E133" s="198"/>
      <c r="F133" s="198"/>
      <c r="G133" s="198"/>
      <c r="H133" s="198"/>
    </row>
  </sheetData>
  <mergeCells count="178">
    <mergeCell ref="I81:I82"/>
    <mergeCell ref="I83:I84"/>
    <mergeCell ref="I85:I86"/>
    <mergeCell ref="I54:I55"/>
    <mergeCell ref="E57:E59"/>
    <mergeCell ref="G57:G59"/>
    <mergeCell ref="I57:I59"/>
    <mergeCell ref="E69:E72"/>
    <mergeCell ref="G69:G72"/>
    <mergeCell ref="I69:I72"/>
    <mergeCell ref="E73:E78"/>
    <mergeCell ref="G73:G78"/>
    <mergeCell ref="I73:I78"/>
    <mergeCell ref="I9:I11"/>
    <mergeCell ref="E15:E33"/>
    <mergeCell ref="G15:G33"/>
    <mergeCell ref="I15:I33"/>
    <mergeCell ref="E12:E14"/>
    <mergeCell ref="G12:G14"/>
    <mergeCell ref="I12:I14"/>
    <mergeCell ref="E34:E53"/>
    <mergeCell ref="G34:G53"/>
    <mergeCell ref="I34:I53"/>
    <mergeCell ref="A1:H1"/>
    <mergeCell ref="A3:B8"/>
    <mergeCell ref="D3:E3"/>
    <mergeCell ref="D4:E4"/>
    <mergeCell ref="D5:E5"/>
    <mergeCell ref="D6:E6"/>
    <mergeCell ref="F3:G3"/>
    <mergeCell ref="F4:G4"/>
    <mergeCell ref="F5:G5"/>
    <mergeCell ref="F6:G6"/>
    <mergeCell ref="H3:I3"/>
    <mergeCell ref="H4:I4"/>
    <mergeCell ref="H5:I5"/>
    <mergeCell ref="H6:I6"/>
    <mergeCell ref="D113:D115"/>
    <mergeCell ref="H97:H98"/>
    <mergeCell ref="D99:D100"/>
    <mergeCell ref="F99:F100"/>
    <mergeCell ref="D85:D86"/>
    <mergeCell ref="C85:C86"/>
    <mergeCell ref="H34:H53"/>
    <mergeCell ref="C34:C53"/>
    <mergeCell ref="A9:A11"/>
    <mergeCell ref="C9:C11"/>
    <mergeCell ref="D9:D11"/>
    <mergeCell ref="F9:F11"/>
    <mergeCell ref="H9:H11"/>
    <mergeCell ref="E9:E11"/>
    <mergeCell ref="G9:G11"/>
    <mergeCell ref="E54:E55"/>
    <mergeCell ref="G54:G55"/>
    <mergeCell ref="E81:E82"/>
    <mergeCell ref="E83:E84"/>
    <mergeCell ref="E85:E86"/>
    <mergeCell ref="G81:G82"/>
    <mergeCell ref="G83:G84"/>
    <mergeCell ref="G85:G86"/>
    <mergeCell ref="H92:H94"/>
    <mergeCell ref="H95:H96"/>
    <mergeCell ref="D105:D106"/>
    <mergeCell ref="F105:F106"/>
    <mergeCell ref="H105:H106"/>
    <mergeCell ref="F97:F98"/>
    <mergeCell ref="D109:D111"/>
    <mergeCell ref="H109:H111"/>
    <mergeCell ref="H107:H108"/>
    <mergeCell ref="H54:H55"/>
    <mergeCell ref="H81:H82"/>
    <mergeCell ref="C63:C64"/>
    <mergeCell ref="D63:D64"/>
    <mergeCell ref="H90:H91"/>
    <mergeCell ref="F85:F86"/>
    <mergeCell ref="H85:H86"/>
    <mergeCell ref="C83:C84"/>
    <mergeCell ref="H83:H84"/>
    <mergeCell ref="H88:H89"/>
    <mergeCell ref="C90:C91"/>
    <mergeCell ref="D90:D91"/>
    <mergeCell ref="F90:F91"/>
    <mergeCell ref="A65:A66"/>
    <mergeCell ref="A67:A68"/>
    <mergeCell ref="D67:D68"/>
    <mergeCell ref="C67:C68"/>
    <mergeCell ref="A69:A72"/>
    <mergeCell ref="H116:H117"/>
    <mergeCell ref="C69:C72"/>
    <mergeCell ref="F57:F59"/>
    <mergeCell ref="A12:A53"/>
    <mergeCell ref="F67:F68"/>
    <mergeCell ref="A54:A64"/>
    <mergeCell ref="F12:F14"/>
    <mergeCell ref="D65:D66"/>
    <mergeCell ref="D69:D72"/>
    <mergeCell ref="H67:H68"/>
    <mergeCell ref="F69:F72"/>
    <mergeCell ref="F65:F66"/>
    <mergeCell ref="C65:C66"/>
    <mergeCell ref="H65:H66"/>
    <mergeCell ref="H57:H59"/>
    <mergeCell ref="D57:D59"/>
    <mergeCell ref="H79:H80"/>
    <mergeCell ref="D34:D53"/>
    <mergeCell ref="H73:H78"/>
    <mergeCell ref="A73:A78"/>
    <mergeCell ref="C116:C117"/>
    <mergeCell ref="D116:D117"/>
    <mergeCell ref="F116:F117"/>
    <mergeCell ref="C118:C119"/>
    <mergeCell ref="D118:D119"/>
    <mergeCell ref="F118:F119"/>
    <mergeCell ref="H118:H119"/>
    <mergeCell ref="A79:A86"/>
    <mergeCell ref="H113:H115"/>
    <mergeCell ref="C81:C82"/>
    <mergeCell ref="D81:D82"/>
    <mergeCell ref="F81:F82"/>
    <mergeCell ref="C79:C80"/>
    <mergeCell ref="D79:D80"/>
    <mergeCell ref="F79:F80"/>
    <mergeCell ref="C73:C78"/>
    <mergeCell ref="D73:D78"/>
    <mergeCell ref="F73:F78"/>
    <mergeCell ref="D83:D84"/>
    <mergeCell ref="F83:F84"/>
    <mergeCell ref="H99:H100"/>
    <mergeCell ref="C92:C94"/>
    <mergeCell ref="F92:F94"/>
    <mergeCell ref="A113:A119"/>
    <mergeCell ref="A109:A111"/>
    <mergeCell ref="A95:A96"/>
    <mergeCell ref="F109:F111"/>
    <mergeCell ref="F107:F108"/>
    <mergeCell ref="A88:A91"/>
    <mergeCell ref="F88:F89"/>
    <mergeCell ref="D92:D94"/>
    <mergeCell ref="C99:C100"/>
    <mergeCell ref="C105:C106"/>
    <mergeCell ref="C97:C98"/>
    <mergeCell ref="D97:D98"/>
    <mergeCell ref="A97:A98"/>
    <mergeCell ref="A105:A106"/>
    <mergeCell ref="A107:A108"/>
    <mergeCell ref="A99:A104"/>
    <mergeCell ref="C88:C89"/>
    <mergeCell ref="D88:D89"/>
    <mergeCell ref="A92:A94"/>
    <mergeCell ref="C95:C96"/>
    <mergeCell ref="D95:D96"/>
    <mergeCell ref="F95:F96"/>
    <mergeCell ref="F113:F115"/>
    <mergeCell ref="C113:C115"/>
    <mergeCell ref="C12:C14"/>
    <mergeCell ref="D12:D14"/>
    <mergeCell ref="H12:H14"/>
    <mergeCell ref="C107:C108"/>
    <mergeCell ref="C131:H133"/>
    <mergeCell ref="C128:H130"/>
    <mergeCell ref="D107:D108"/>
    <mergeCell ref="C109:C111"/>
    <mergeCell ref="C15:C33"/>
    <mergeCell ref="D15:D33"/>
    <mergeCell ref="F15:F33"/>
    <mergeCell ref="H15:H33"/>
    <mergeCell ref="F34:F53"/>
    <mergeCell ref="H69:H72"/>
    <mergeCell ref="F63:F64"/>
    <mergeCell ref="H63:H64"/>
    <mergeCell ref="C60:C62"/>
    <mergeCell ref="D60:D62"/>
    <mergeCell ref="F60:F62"/>
    <mergeCell ref="C54:C55"/>
    <mergeCell ref="D54:D55"/>
    <mergeCell ref="C57:C59"/>
    <mergeCell ref="F54:F55"/>
    <mergeCell ref="H60:H6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E27"/>
  <sheetViews>
    <sheetView workbookViewId="0">
      <selection activeCell="D4" sqref="D4"/>
    </sheetView>
  </sheetViews>
  <sheetFormatPr defaultRowHeight="15"/>
  <cols>
    <col min="2" max="2" width="35" customWidth="1"/>
    <col min="3" max="3" width="12.85546875" customWidth="1"/>
    <col min="4" max="4" width="11.85546875" customWidth="1"/>
    <col min="5" max="5" width="14" customWidth="1"/>
  </cols>
  <sheetData>
    <row r="1" spans="1:5">
      <c r="B1" t="s">
        <v>157</v>
      </c>
    </row>
    <row r="2" spans="1:5">
      <c r="A2" s="4" t="s">
        <v>63</v>
      </c>
      <c r="B2" s="4" t="s">
        <v>64</v>
      </c>
      <c r="C2" s="19" t="s">
        <v>7</v>
      </c>
      <c r="D2" s="19" t="s">
        <v>65</v>
      </c>
      <c r="E2" s="19" t="s">
        <v>156</v>
      </c>
    </row>
    <row r="3" spans="1:5">
      <c r="A3" s="5"/>
      <c r="B3" s="6" t="s">
        <v>66</v>
      </c>
      <c r="C3" s="4"/>
      <c r="D3" s="4"/>
      <c r="E3" s="4"/>
    </row>
    <row r="4" spans="1:5">
      <c r="A4" s="5">
        <v>1</v>
      </c>
      <c r="B4" s="9" t="s">
        <v>67</v>
      </c>
      <c r="C4" s="10" t="e">
        <f>#REF!-#REF!-#REF!-#REF!</f>
        <v>#REF!</v>
      </c>
      <c r="D4" s="10" t="e">
        <f>#REF!</f>
        <v>#REF!</v>
      </c>
      <c r="E4" s="10" t="e">
        <f>E20/E12</f>
        <v>#REF!</v>
      </c>
    </row>
    <row r="5" spans="1:5">
      <c r="A5" s="5">
        <v>2</v>
      </c>
      <c r="B5" s="9" t="s">
        <v>68</v>
      </c>
      <c r="C5" s="10" t="e">
        <f>#REF!-#REF!-#REF!-#REF!</f>
        <v>#REF!</v>
      </c>
      <c r="D5" s="10" t="e">
        <f>#REF!</f>
        <v>#REF!</v>
      </c>
      <c r="E5" s="10" t="e">
        <f>E21/E13</f>
        <v>#REF!</v>
      </c>
    </row>
    <row r="6" spans="1:5">
      <c r="A6" s="5">
        <v>3</v>
      </c>
      <c r="B6" s="9" t="s">
        <v>72</v>
      </c>
      <c r="C6" s="11" t="e">
        <f>C22/C14</f>
        <v>#REF!</v>
      </c>
      <c r="D6" s="11" t="e">
        <f>D22/D14</f>
        <v>#REF!</v>
      </c>
      <c r="E6" s="11" t="e">
        <f>E22/E14</f>
        <v>#REF!</v>
      </c>
    </row>
    <row r="7" spans="1:5">
      <c r="A7" s="8" t="s">
        <v>34</v>
      </c>
      <c r="B7" s="9" t="s">
        <v>147</v>
      </c>
      <c r="C7" s="10" t="e">
        <f>#REF!</f>
        <v>#REF!</v>
      </c>
      <c r="D7" s="16" t="e">
        <f>#REF!</f>
        <v>#REF!</v>
      </c>
      <c r="E7" s="10" t="e">
        <f>(E24+E23)/(E16+E15)</f>
        <v>#REF!</v>
      </c>
    </row>
    <row r="8" spans="1:5">
      <c r="A8" s="8" t="s">
        <v>33</v>
      </c>
      <c r="B8" s="9" t="s">
        <v>148</v>
      </c>
      <c r="C8" s="10" t="e">
        <f>#REF!</f>
        <v>#REF!</v>
      </c>
      <c r="D8" s="10" t="e">
        <f>#REF!</f>
        <v>#REF!</v>
      </c>
      <c r="E8" s="10" t="e">
        <f>E24/E16</f>
        <v>#REF!</v>
      </c>
    </row>
    <row r="9" spans="1:5">
      <c r="A9" s="8" t="s">
        <v>32</v>
      </c>
      <c r="B9" s="9" t="s">
        <v>13</v>
      </c>
      <c r="C9" s="10" t="e">
        <f>#REF!</f>
        <v>#REF!</v>
      </c>
      <c r="D9" s="10" t="e">
        <f>#REF!</f>
        <v>#REF!</v>
      </c>
      <c r="E9" s="10" t="e">
        <f>E25/E17</f>
        <v>#REF!</v>
      </c>
    </row>
    <row r="10" spans="1:5">
      <c r="A10" s="5"/>
      <c r="B10" s="9" t="s">
        <v>71</v>
      </c>
      <c r="C10" s="12" t="e">
        <f>C26/C18</f>
        <v>#REF!</v>
      </c>
      <c r="D10" s="12" t="e">
        <f>D26/D18</f>
        <v>#REF!</v>
      </c>
      <c r="E10" s="12" t="e">
        <f>E26/E18</f>
        <v>#REF!</v>
      </c>
    </row>
    <row r="11" spans="1:5">
      <c r="A11" s="4"/>
      <c r="B11" s="17" t="s">
        <v>69</v>
      </c>
      <c r="C11" s="4"/>
      <c r="D11" s="4"/>
      <c r="E11" s="4"/>
    </row>
    <row r="12" spans="1:5">
      <c r="A12" s="5">
        <v>1</v>
      </c>
      <c r="B12" s="9" t="s">
        <v>67</v>
      </c>
      <c r="C12" s="10" t="e">
        <f>#REF!</f>
        <v>#REF!</v>
      </c>
      <c r="D12" s="10" t="e">
        <f>#REF!</f>
        <v>#REF!</v>
      </c>
      <c r="E12" s="10" t="e">
        <f>SUM(C12:D12)</f>
        <v>#REF!</v>
      </c>
    </row>
    <row r="13" spans="1:5">
      <c r="A13" s="5">
        <v>2</v>
      </c>
      <c r="B13" s="9" t="s">
        <v>68</v>
      </c>
      <c r="C13" s="10" t="e">
        <f>#REF!</f>
        <v>#REF!</v>
      </c>
      <c r="D13" s="10" t="e">
        <f>#REF!</f>
        <v>#REF!</v>
      </c>
      <c r="E13" s="10" t="e">
        <f>SUM(C13:D13)</f>
        <v>#REF!</v>
      </c>
    </row>
    <row r="14" spans="1:5">
      <c r="A14" s="5">
        <v>3</v>
      </c>
      <c r="B14" s="9" t="s">
        <v>72</v>
      </c>
      <c r="C14" s="10" t="e">
        <f>SUM(C15:C16)</f>
        <v>#REF!</v>
      </c>
      <c r="D14" s="10" t="e">
        <f>SUM(D15:D16)</f>
        <v>#REF!</v>
      </c>
      <c r="E14" s="10" t="e">
        <f>SUM(E15:E16)</f>
        <v>#REF!</v>
      </c>
    </row>
    <row r="15" spans="1:5">
      <c r="A15" s="8" t="s">
        <v>34</v>
      </c>
      <c r="B15" s="9" t="s">
        <v>147</v>
      </c>
      <c r="C15" s="10" t="e">
        <f>#REF!</f>
        <v>#REF!</v>
      </c>
      <c r="D15" s="16" t="e">
        <f>#REF!</f>
        <v>#REF!</v>
      </c>
      <c r="E15" s="10" t="e">
        <f t="shared" ref="E15" si="0">SUM(C15:D15)</f>
        <v>#REF!</v>
      </c>
    </row>
    <row r="16" spans="1:5">
      <c r="A16" s="8" t="s">
        <v>33</v>
      </c>
      <c r="B16" s="9" t="s">
        <v>148</v>
      </c>
      <c r="C16" s="10" t="e">
        <f>#REF!</f>
        <v>#REF!</v>
      </c>
      <c r="D16" s="16" t="e">
        <f>#REF!</f>
        <v>#REF!</v>
      </c>
      <c r="E16" s="10" t="e">
        <f>SUM(C16:D16)</f>
        <v>#REF!</v>
      </c>
    </row>
    <row r="17" spans="1:5">
      <c r="A17" s="8" t="s">
        <v>32</v>
      </c>
      <c r="B17" s="9" t="s">
        <v>13</v>
      </c>
      <c r="C17" s="10" t="e">
        <f>#REF!</f>
        <v>#REF!</v>
      </c>
      <c r="D17" s="10" t="e">
        <f>#REF!</f>
        <v>#REF!</v>
      </c>
      <c r="E17" s="10" t="e">
        <f t="shared" ref="E17" si="1">SUM(C17:D17)</f>
        <v>#REF!</v>
      </c>
    </row>
    <row r="18" spans="1:5">
      <c r="A18" s="4"/>
      <c r="B18" s="9" t="s">
        <v>3</v>
      </c>
      <c r="C18" s="11" t="e">
        <f>C12+C13+C14+C17</f>
        <v>#REF!</v>
      </c>
      <c r="D18" s="11" t="e">
        <f>D12+D13+D14+D17</f>
        <v>#REF!</v>
      </c>
      <c r="E18" s="11" t="e">
        <f>E12+E13+E14+E17</f>
        <v>#REF!</v>
      </c>
    </row>
    <row r="19" spans="1:5">
      <c r="A19" s="4"/>
      <c r="B19" s="17" t="s">
        <v>70</v>
      </c>
      <c r="C19" s="4"/>
      <c r="D19" s="4"/>
      <c r="E19" s="4"/>
    </row>
    <row r="20" spans="1:5">
      <c r="A20" s="5">
        <v>1</v>
      </c>
      <c r="B20" s="9" t="s">
        <v>67</v>
      </c>
      <c r="C20" s="7" t="e">
        <f>C4*C12</f>
        <v>#REF!</v>
      </c>
      <c r="D20" s="7" t="e">
        <f>D4*D12</f>
        <v>#REF!</v>
      </c>
      <c r="E20" s="7" t="e">
        <f>SUM(C20:D20)</f>
        <v>#REF!</v>
      </c>
    </row>
    <row r="21" spans="1:5">
      <c r="A21" s="5">
        <v>2</v>
      </c>
      <c r="B21" s="9" t="s">
        <v>68</v>
      </c>
      <c r="C21" s="7" t="e">
        <f>C5*C13</f>
        <v>#REF!</v>
      </c>
      <c r="D21" s="7" t="e">
        <f>D5*D13</f>
        <v>#REF!</v>
      </c>
      <c r="E21" s="7" t="e">
        <f t="shared" ref="E21:E25" si="2">SUM(C21:D21)</f>
        <v>#REF!</v>
      </c>
    </row>
    <row r="22" spans="1:5">
      <c r="A22" s="5">
        <v>3</v>
      </c>
      <c r="B22" s="9" t="s">
        <v>72</v>
      </c>
      <c r="C22" s="7" t="e">
        <f>SUM(C23:C24)</f>
        <v>#REF!</v>
      </c>
      <c r="D22" s="7" t="e">
        <f>SUM(D23:D24)</f>
        <v>#REF!</v>
      </c>
      <c r="E22" s="7" t="e">
        <f>SUM(E23:E24)</f>
        <v>#REF!</v>
      </c>
    </row>
    <row r="23" spans="1:5">
      <c r="A23" s="8" t="s">
        <v>34</v>
      </c>
      <c r="B23" s="9" t="s">
        <v>147</v>
      </c>
      <c r="C23" s="7" t="e">
        <f t="shared" ref="C23:D25" si="3">C7*C15</f>
        <v>#REF!</v>
      </c>
      <c r="D23" s="18" t="e">
        <f t="shared" si="3"/>
        <v>#REF!</v>
      </c>
      <c r="E23" s="7" t="e">
        <f t="shared" si="2"/>
        <v>#REF!</v>
      </c>
    </row>
    <row r="24" spans="1:5">
      <c r="A24" s="8" t="s">
        <v>33</v>
      </c>
      <c r="B24" s="9" t="s">
        <v>148</v>
      </c>
      <c r="C24" s="7" t="e">
        <f t="shared" si="3"/>
        <v>#REF!</v>
      </c>
      <c r="D24" s="7" t="e">
        <f t="shared" si="3"/>
        <v>#REF!</v>
      </c>
      <c r="E24" s="7" t="e">
        <f t="shared" si="2"/>
        <v>#REF!</v>
      </c>
    </row>
    <row r="25" spans="1:5">
      <c r="A25" s="8" t="s">
        <v>32</v>
      </c>
      <c r="B25" s="9" t="s">
        <v>13</v>
      </c>
      <c r="C25" s="7" t="e">
        <f t="shared" si="3"/>
        <v>#REF!</v>
      </c>
      <c r="D25" s="7" t="e">
        <f t="shared" si="3"/>
        <v>#REF!</v>
      </c>
      <c r="E25" s="7" t="e">
        <f t="shared" si="2"/>
        <v>#REF!</v>
      </c>
    </row>
    <row r="26" spans="1:5">
      <c r="A26" s="4"/>
      <c r="B26" s="9" t="s">
        <v>3</v>
      </c>
      <c r="C26" s="12" t="e">
        <f>C20+C21+C22+C25</f>
        <v>#REF!</v>
      </c>
      <c r="D26" s="12" t="e">
        <f>D20+D21+D22+D25</f>
        <v>#REF!</v>
      </c>
      <c r="E26" s="12" t="e">
        <f>E20+E21+E22+E25</f>
        <v>#REF!</v>
      </c>
    </row>
    <row r="27" spans="1:5">
      <c r="B27" s="15"/>
    </row>
  </sheetData>
  <customSheetViews>
    <customSheetView guid="{4DB2E06B-C95B-41AD-AA3B-68CD16BD9CFB}" fitToPage="1" state="hidden">
      <selection activeCell="D4" sqref="D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РЭК</vt:lpstr>
      <vt:lpstr>Анализ отклонений</vt:lpstr>
      <vt:lpstr>Лист1</vt:lpstr>
      <vt:lpstr>Лист2-9</vt:lpstr>
      <vt:lpstr>Лист10-12</vt:lpstr>
      <vt:lpstr>Сборы_Проверка_РЭК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Надежда Владимировна</dc:creator>
  <cp:lastModifiedBy>Барышев Алексей Сергеевич</cp:lastModifiedBy>
  <cp:lastPrinted>2021-04-20T05:58:03Z</cp:lastPrinted>
  <dcterms:created xsi:type="dcterms:W3CDTF">2017-10-05T08:17:03Z</dcterms:created>
  <dcterms:modified xsi:type="dcterms:W3CDTF">2021-04-20T08:03:55Z</dcterms:modified>
</cp:coreProperties>
</file>